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'Доходы'!$AI$7</definedName>
    <definedName name="FIO" localSheetId="2">'Источники'!$P$25</definedName>
    <definedName name="FIO" localSheetId="1">'Расходы'!$E$21</definedName>
    <definedName name="FORM_CODE" localSheetId="0">'Доходы'!$AI$2</definedName>
    <definedName name="LAST_CELL" localSheetId="0">'Доходы'!$AG$91</definedName>
    <definedName name="LAST_CELL" localSheetId="2">'Источники'!$AI$33</definedName>
    <definedName name="LAST_CELL" localSheetId="3">'КонсТабл'!$M$121</definedName>
    <definedName name="LAST_CELL" localSheetId="1">'Расходы'!$AG$139</definedName>
    <definedName name="PARAMS" localSheetId="0">'Доходы'!$AI$8</definedName>
    <definedName name="PERIOD" localSheetId="0">'Доходы'!$AI$3</definedName>
    <definedName name="RANGE_NAMES" localSheetId="0">'Доходы'!$AI$6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'Доходы'!$AI$1</definedName>
    <definedName name="REND_1" localSheetId="0">'Доходы'!$A$92</definedName>
    <definedName name="REND_1" localSheetId="2">'Источники'!$A$28</definedName>
    <definedName name="REND_1" localSheetId="3">'КонсТабл'!$B$122</definedName>
    <definedName name="REND_1" localSheetId="1">'Расходы'!$A$140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'Доходы'!$AI$5</definedName>
    <definedName name="SRC_KIND" localSheetId="0">'Доходы'!$AI$4</definedName>
  </definedNames>
  <calcPr fullCalcOnLoad="1"/>
</workbook>
</file>

<file path=xl/sharedStrings.xml><?xml version="1.0" encoding="utf-8"?>
<sst xmlns="http://schemas.openxmlformats.org/spreadsheetml/2006/main" count="5997" uniqueCount="560">
  <si>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</si>
  <si>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</si>
  <si>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</si>
  <si>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</si>
  <si>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</si>
  <si>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</si>
  <si>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</si>
  <si>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</si>
  <si>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</si>
  <si>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</si>
  <si>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</si>
  <si>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</si>
  <si>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</si>
  <si>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</si>
  <si>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01.01.2018 г.</t>
  </si>
  <si>
    <t>АДМИНИСТРАЦИЯ ЗАВЕТИНСКОГО СЕЛЬСКОГО ПОСЕЛЕНИЯ</t>
  </si>
  <si>
    <t>АРХИВНАЯ БАЗА 2017!!!  Бюджет Заветинского сельского поселения Заветинского района</t>
  </si>
  <si>
    <t>Периодичность: месячная</t>
  </si>
  <si>
    <t>01.01.2018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</si>
  <si>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</si>
  <si>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</si>
  <si>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</si>
  <si>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</si>
  <si>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</si>
  <si>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</si>
  <si>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</si>
  <si>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</si>
  <si>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</si>
  <si>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</si>
  <si>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</si>
  <si>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</si>
  <si>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</si>
  <si>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</si>
  <si>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</si>
  <si>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</si>
  <si>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</si>
  <si>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</si>
  <si>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</si>
  <si>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</si>
  <si>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</si>
  <si>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</si>
  <si>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</si>
  <si>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</si>
  <si>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</si>
  <si>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</si>
  <si>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</si>
  <si>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</si>
  <si>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</si>
  <si>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</si>
  <si>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</si>
  <si>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</si>
  <si>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</si>
  <si>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</si>
  <si>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</si>
  <si>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</si>
  <si>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</si>
  <si>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</si>
  <si>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</si>
  <si>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</si>
  <si>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</si>
  <si>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</si>
  <si>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</si>
  <si>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</si>
  <si>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</si>
  <si>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</si>
  <si>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</si>
  <si>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</si>
  <si>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</si>
  <si>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</si>
  <si>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</si>
  <si>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</si>
  <si>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</si>
  <si>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</si>
  <si>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</si>
  <si>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</si>
  <si>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</si>
  <si>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</si>
  <si>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</si>
  <si>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</si>
  <si>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</si>
  <si>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</si>
  <si>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</si>
  <si>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</si>
  <si>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</si>
  <si>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</si>
  <si>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</si>
  <si>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</si>
  <si>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</si>
  <si>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</si>
  <si>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</si>
  <si>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</si>
  <si>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</si>
  <si>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</si>
  <si>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</si>
  <si>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</si>
  <si>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</si>
  <si>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</si>
  <si>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</si>
  <si>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</si>
  <si>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</si>
  <si>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</si>
  <si>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</si>
  <si>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</si>
  <si>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</si>
  <si>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</si>
  <si>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</si>
  <si>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</si>
  <si>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</si>
  <si>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</si>
  <si>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</si>
  <si>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</si>
  <si>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</si>
  <si>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</si>
  <si>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</si>
  <si>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</si>
  <si>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</si>
  <si>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</si>
  <si>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</si>
  <si>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</si>
  <si>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</si>
  <si>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</si>
  <si>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</si>
  <si>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</si>
  <si>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</si>
  <si>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</si>
  <si>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</si>
  <si>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</si>
  <si>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</si>
  <si>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</si>
  <si>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</si>
  <si>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</si>
  <si>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</si>
  <si>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</si>
  <si>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</si>
  <si>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</si>
  <si>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</si>
  <si>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</si>
  <si>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</si>
  <si>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</si>
  <si>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</si>
  <si>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</si>
  <si>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</si>
  <si>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</si>
  <si>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</si>
  <si>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</si>
  <si>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</si>
  <si>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</si>
  <si>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</si>
  <si>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</si>
  <si>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</si>
  <si>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</si>
  <si>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</si>
  <si>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</si>
  <si>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</si>
  <si>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</si>
  <si>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</si>
  <si>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</si>
  <si>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</si>
  <si>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</si>
  <si>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</si>
  <si>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</si>
  <si>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</si>
  <si>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</si>
  <si>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</si>
  <si>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</si>
  <si>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</si>
  <si>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</si>
  <si>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</si>
  <si>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</si>
  <si>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</si>
  <si>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</si>
  <si>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</si>
  <si>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</si>
  <si>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</si>
  <si>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</si>
  <si>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</si>
  <si>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</si>
  <si>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</si>
  <si>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</si>
  <si>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</si>
  <si>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</si>
  <si>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</si>
  <si>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</si>
  <si>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</si>
  <si>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</si>
  <si>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</si>
  <si>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</si>
  <si>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</si>
  <si>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</si>
  <si>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</si>
  <si>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</si>
  <si>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</si>
  <si>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</si>
  <si>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</si>
  <si>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</si>
  <si>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</si>
  <si>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</si>
  <si>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</si>
  <si>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</si>
  <si>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</si>
  <si>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</si>
  <si>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</si>
  <si>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</si>
  <si>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</si>
  <si>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</si>
  <si>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</si>
  <si>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</si>
  <si>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</si>
  <si>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</si>
  <si>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</si>
  <si>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</si>
  <si>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</si>
  <si>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</si>
  <si>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</si>
  <si>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</si>
  <si>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</si>
  <si>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</si>
  <si>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</si>
  <si>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</si>
  <si>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</si>
  <si>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</si>
  <si>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</si>
  <si>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</si>
  <si>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</si>
  <si>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</si>
  <si>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</si>
  <si>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</si>
  <si>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</si>
  <si>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</si>
  <si>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</si>
  <si>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</si>
  <si>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</si>
  <si>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</si>
  <si>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</si>
  <si>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</si>
  <si>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</si>
  <si>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</si>
  <si>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</si>
  <si>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</si>
  <si>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</si>
  <si>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</si>
  <si>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</si>
  <si>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</si>
  <si>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</si>
  <si>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</si>
  <si>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</si>
  <si>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</si>
  <si>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</si>
  <si>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</si>
  <si>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</si>
  <si>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</si>
  <si>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</si>
  <si>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</si>
  <si>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</si>
  <si>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</si>
  <si>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</si>
  <si>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</si>
  <si>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</si>
  <si>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</si>
  <si>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</si>
  <si>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</si>
  <si>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</si>
  <si>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</si>
  <si>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</si>
  <si>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</si>
  <si>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</si>
  <si>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</si>
  <si>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</si>
  <si>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</si>
  <si>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</si>
  <si>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</si>
  <si>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</si>
  <si>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</si>
  <si>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</si>
  <si>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</si>
  <si>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</si>
  <si>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</si>
  <si>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</si>
  <si>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</si>
  <si>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</si>
  <si>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</si>
  <si>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</si>
  <si>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</si>
  <si>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</si>
  <si>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</si>
  <si>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</si>
  <si>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</si>
  <si>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</si>
  <si>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</si>
  <si>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</si>
  <si>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</si>
  <si>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</si>
  <si>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</si>
  <si>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</si>
  <si>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</si>
  <si>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</si>
  <si>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</si>
  <si>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</si>
  <si>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</si>
  <si>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</si>
  <si>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</si>
  <si>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</si>
  <si>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</si>
  <si>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</si>
  <si>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</si>
  <si>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</si>
  <si>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</si>
  <si>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</si>
  <si>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</si>
  <si>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</si>
  <si>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</si>
  <si>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</si>
  <si>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</si>
  <si>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</si>
  <si>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</si>
  <si>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</si>
  <si>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</si>
  <si>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</si>
  <si>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</si>
  <si>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</si>
  <si>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</si>
  <si>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</si>
  <si>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</si>
  <si>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</si>
  <si>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</si>
  <si>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</si>
  <si>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</si>
  <si>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</si>
  <si>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</si>
  <si>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</si>
  <si>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</si>
  <si>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</si>
  <si>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</si>
  <si>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</si>
  <si>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</si>
  <si>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</si>
  <si>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</si>
  <si>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</si>
  <si>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</si>
  <si>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</si>
  <si>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</si>
  <si>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</si>
  <si>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</si>
  <si>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</si>
  <si>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</si>
  <si>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</si>
  <si>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</si>
  <si>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</si>
  <si>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</si>
  <si>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</si>
  <si>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</si>
  <si>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</si>
  <si>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</si>
  <si>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</si>
  <si>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</si>
  <si>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</si>
  <si>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</si>
  <si>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</si>
  <si>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</si>
  <si>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</si>
  <si>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</si>
  <si>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</si>
  <si>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</si>
  <si>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</si>
  <si>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</si>
  <si>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</si>
  <si>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</si>
  <si>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</si>
  <si>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</si>
  <si>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</si>
  <si>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</si>
  <si>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</si>
  <si>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</si>
  <si>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</si>
  <si>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</si>
  <si>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</si>
  <si>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</si>
  <si>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</si>
  <si>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</si>
  <si>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</si>
  <si>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</si>
  <si>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</si>
  <si>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</si>
  <si>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</si>
  <si>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</si>
  <si>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</si>
  <si>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</si>
  <si>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</si>
  <si>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</si>
  <si>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</si>
  <si>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</si>
  <si>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</si>
  <si>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</si>
  <si>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</si>
  <si>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</si>
  <si>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</si>
  <si>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</si>
  <si>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</si>
  <si>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</si>
  <si>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</si>
  <si>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</si>
  <si>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</si>
  <si>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</si>
  <si>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</si>
  <si>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</si>
  <si>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</si>
  <si>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</si>
  <si>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</si>
  <si>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</si>
  <si>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</si>
  <si>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</si>
  <si>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</si>
  <si>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</si>
  <si>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</si>
  <si>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</si>
  <si>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</si>
  <si>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</si>
  <si>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</si>
  <si>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</si>
  <si>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</si>
  <si>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</si>
  <si>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</si>
  <si>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</si>
  <si>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</si>
  <si>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</si>
  <si>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</si>
  <si>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</si>
  <si>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</si>
  <si>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</si>
  <si>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</si>
  <si>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</si>
  <si>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</si>
  <si>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</si>
  <si>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</si>
  <si>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</si>
  <si>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</si>
  <si>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</si>
  <si>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</si>
  <si>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</si>
  <si>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</si>
  <si>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</si>
  <si>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</si>
  <si>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</si>
  <si>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</si>
  <si>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</si>
  <si>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</si>
  <si>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</si>
  <si>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</si>
  <si>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</si>
  <si>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</si>
  <si>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</si>
  <si>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</si>
  <si>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</si>
  <si>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</si>
  <si>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</si>
  <si>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</si>
  <si>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</si>
  <si>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</si>
  <si>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</si>
  <si>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</si>
  <si>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</si>
  <si>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</si>
  <si>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</si>
  <si>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</si>
  <si>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</si>
  <si>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</si>
  <si>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</si>
  <si>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</si>
  <si>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</si>
  <si>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</si>
  <si>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</si>
  <si>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</si>
  <si>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</si>
  <si>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</si>
  <si>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</si>
  <si>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</si>
  <si>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</si>
  <si>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</si>
  <si>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</si>
  <si>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</si>
  <si>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</si>
  <si>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</si>
  <si>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</si>
  <si>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</si>
  <si>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</si>
  <si>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</si>
  <si>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</si>
  <si>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</si>
  <si>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</si>
  <si>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</si>
  <si>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</si>
  <si>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</si>
  <si>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</si>
  <si>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</si>
  <si>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</si>
  <si>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</si>
  <si>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</si>
  <si>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</si>
  <si>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</si>
  <si>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</si>
  <si>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</si>
  <si>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</si>
  <si>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</si>
  <si>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</si>
  <si>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</si>
  <si>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</si>
  <si>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</si>
  <si>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</si>
  <si>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</si>
  <si>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</si>
  <si>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</si>
  <si>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</si>
  <si>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</si>
  <si>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</si>
  <si>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</si>
  <si>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</si>
  <si>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</si>
  <si>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</si>
  <si>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</si>
  <si>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</si>
  <si>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</si>
  <si>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</si>
  <si>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</si>
  <si>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</si>
  <si>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</si>
  <si>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</si>
  <si>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</si>
  <si>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</si>
  <si>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</si>
  <si>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</si>
  <si>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</si>
  <si>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</si>
  <si>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</si>
  <si>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</si>
  <si>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</si>
  <si>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</si>
  <si>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</si>
  <si>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</si>
  <si>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</si>
  <si>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</si>
  <si>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</si>
  <si>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</si>
  <si>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</si>
  <si>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</si>
  <si>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</si>
  <si>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</si>
  <si>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</si>
  <si>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</si>
  <si>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</si>
  <si>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</si>
  <si>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</si>
  <si>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</si>
  <si>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</si>
  <si>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</si>
  <si>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</si>
  <si>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</si>
  <si>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</si>
  <si>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</si>
  <si>
    <t>000 0500 0000000000 811</t>
  </si>
  <si>
    <t>000 0502 0000000000 811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</si>
</sst>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zoomScalePageLayoutView="0" workbookViewId="0" topLeftCell="B4">
      <selection activeCell="AF20" sqref="AF20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14.421875" style="0" customWidth="1"/>
    <col min="5" max="7" width="16.7109375" style="0" customWidth="1"/>
    <col min="8" max="14" width="16.7109375" style="0" hidden="1" customWidth="1"/>
    <col min="15" max="16" width="16.7109375" style="0" customWidth="1"/>
    <col min="17" max="17" width="45.7109375" style="0" hidden="1" customWidth="1"/>
    <col min="18" max="18" width="4.57421875" style="0" hidden="1" customWidth="1"/>
    <col min="19" max="19" width="16.00390625" style="0" hidden="1" customWidth="1"/>
    <col min="20" max="20" width="5.57421875" style="0" hidden="1" customWidth="1"/>
    <col min="21" max="23" width="16.7109375" style="0" hidden="1" customWidth="1"/>
    <col min="24" max="24" width="16.7109375" style="0" customWidth="1"/>
    <col min="25" max="31" width="16.7109375" style="0" hidden="1" customWidth="1"/>
    <col min="32" max="32" width="16.7109375" style="0" customWidth="1"/>
    <col min="33" max="33" width="16.7109375" style="0" hidden="1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customHeigh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</row>
    <row r="3" spans="1:33" ht="16.5" customHeight="1" thickBot="1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5"/>
      <c r="P3" s="6" t="s">
        <v>2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  <c r="AG3" s="8" t="s">
        <v>3</v>
      </c>
    </row>
    <row r="4" spans="1:33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0" t="s">
        <v>4</v>
      </c>
      <c r="P4" s="11" t="s">
        <v>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/>
      <c r="AG4" s="4"/>
    </row>
    <row r="5" spans="1:33" ht="12.75">
      <c r="A5" s="104" t="s">
        <v>14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3" t="s">
        <v>6</v>
      </c>
      <c r="P5" s="14" t="s">
        <v>18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5"/>
      <c r="AF5" s="16"/>
      <c r="AG5" s="16"/>
    </row>
    <row r="6" spans="1:33" ht="12.75">
      <c r="A6" s="9" t="s">
        <v>7</v>
      </c>
      <c r="B6" s="105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3" t="s">
        <v>8</v>
      </c>
      <c r="P6" s="17" t="s">
        <v>19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6"/>
      <c r="AG6" s="16"/>
    </row>
    <row r="7" spans="1:33" ht="12.75">
      <c r="A7" s="9" t="s">
        <v>9</v>
      </c>
      <c r="B7" s="105" t="s">
        <v>16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3" t="s">
        <v>10</v>
      </c>
      <c r="P7" s="17" t="s">
        <v>20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6"/>
      <c r="AG7" s="16"/>
    </row>
    <row r="8" spans="1:33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3"/>
      <c r="P8" s="2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6"/>
      <c r="AG8" s="16"/>
    </row>
    <row r="9" spans="1:33" ht="13.5" thickBot="1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3" t="s">
        <v>12</v>
      </c>
      <c r="P9" s="22" t="s">
        <v>13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6"/>
      <c r="AG9" s="16"/>
    </row>
    <row r="10" spans="1:33" ht="20.25" customHeight="1">
      <c r="A10" s="102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3"/>
    </row>
    <row r="11" spans="1:33" ht="7.5" customHeight="1" thickBo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4"/>
    </row>
    <row r="12" spans="1:33" ht="13.5" customHeight="1">
      <c r="A12" s="93" t="s">
        <v>22</v>
      </c>
      <c r="B12" s="96" t="s">
        <v>23</v>
      </c>
      <c r="C12" s="139" t="s">
        <v>24</v>
      </c>
      <c r="D12" s="140"/>
      <c r="E12" s="110" t="s">
        <v>25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107" t="s">
        <v>26</v>
      </c>
      <c r="R12" s="107" t="s">
        <v>23</v>
      </c>
      <c r="S12" s="118" t="s">
        <v>27</v>
      </c>
      <c r="T12" s="119"/>
      <c r="U12" s="124" t="s">
        <v>28</v>
      </c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6"/>
    </row>
    <row r="13" spans="1:33" ht="9.75" customHeight="1">
      <c r="A13" s="94"/>
      <c r="B13" s="97"/>
      <c r="C13" s="141"/>
      <c r="D13" s="142"/>
      <c r="E13" s="99" t="s">
        <v>29</v>
      </c>
      <c r="F13" s="99" t="s">
        <v>31</v>
      </c>
      <c r="G13" s="99" t="s">
        <v>32</v>
      </c>
      <c r="H13" s="99" t="s">
        <v>33</v>
      </c>
      <c r="I13" s="99" t="s">
        <v>34</v>
      </c>
      <c r="J13" s="99" t="s">
        <v>35</v>
      </c>
      <c r="K13" s="99" t="s">
        <v>36</v>
      </c>
      <c r="L13" s="99" t="s">
        <v>37</v>
      </c>
      <c r="M13" s="99" t="s">
        <v>38</v>
      </c>
      <c r="N13" s="99" t="s">
        <v>39</v>
      </c>
      <c r="O13" s="99" t="s">
        <v>40</v>
      </c>
      <c r="P13" s="99" t="s">
        <v>41</v>
      </c>
      <c r="Q13" s="100"/>
      <c r="R13" s="100"/>
      <c r="S13" s="120"/>
      <c r="T13" s="121"/>
      <c r="U13" s="115" t="s">
        <v>29</v>
      </c>
      <c r="V13" s="99" t="s">
        <v>30</v>
      </c>
      <c r="W13" s="99" t="s">
        <v>31</v>
      </c>
      <c r="X13" s="99" t="s">
        <v>32</v>
      </c>
      <c r="Y13" s="99" t="s">
        <v>33</v>
      </c>
      <c r="Z13" s="99" t="s">
        <v>34</v>
      </c>
      <c r="AA13" s="99" t="s">
        <v>35</v>
      </c>
      <c r="AB13" s="99" t="s">
        <v>36</v>
      </c>
      <c r="AC13" s="99" t="s">
        <v>37</v>
      </c>
      <c r="AD13" s="99" t="s">
        <v>38</v>
      </c>
      <c r="AE13" s="99" t="s">
        <v>39</v>
      </c>
      <c r="AF13" s="99" t="s">
        <v>40</v>
      </c>
      <c r="AG13" s="127" t="s">
        <v>41</v>
      </c>
    </row>
    <row r="14" spans="1:33" ht="9.75" customHeight="1">
      <c r="A14" s="94"/>
      <c r="B14" s="97"/>
      <c r="C14" s="141"/>
      <c r="D14" s="142"/>
      <c r="E14" s="108"/>
      <c r="F14" s="108"/>
      <c r="G14" s="100"/>
      <c r="H14" s="108"/>
      <c r="I14" s="108"/>
      <c r="J14" s="108"/>
      <c r="K14" s="100"/>
      <c r="L14" s="100"/>
      <c r="M14" s="108"/>
      <c r="N14" s="108"/>
      <c r="O14" s="100"/>
      <c r="P14" s="108"/>
      <c r="Q14" s="100"/>
      <c r="R14" s="100"/>
      <c r="S14" s="120"/>
      <c r="T14" s="121"/>
      <c r="U14" s="116"/>
      <c r="V14" s="100"/>
      <c r="W14" s="108"/>
      <c r="X14" s="100"/>
      <c r="Y14" s="108"/>
      <c r="Z14" s="108"/>
      <c r="AA14" s="108"/>
      <c r="AB14" s="100"/>
      <c r="AC14" s="100"/>
      <c r="AD14" s="108"/>
      <c r="AE14" s="100"/>
      <c r="AF14" s="108"/>
      <c r="AG14" s="128"/>
    </row>
    <row r="15" spans="1:33" ht="9.75" customHeight="1">
      <c r="A15" s="94"/>
      <c r="B15" s="97"/>
      <c r="C15" s="141"/>
      <c r="D15" s="142"/>
      <c r="E15" s="108"/>
      <c r="F15" s="108"/>
      <c r="G15" s="100"/>
      <c r="H15" s="108"/>
      <c r="I15" s="108"/>
      <c r="J15" s="108"/>
      <c r="K15" s="100"/>
      <c r="L15" s="100"/>
      <c r="M15" s="108"/>
      <c r="N15" s="108"/>
      <c r="O15" s="100"/>
      <c r="P15" s="108"/>
      <c r="Q15" s="100"/>
      <c r="R15" s="100"/>
      <c r="S15" s="120"/>
      <c r="T15" s="121"/>
      <c r="U15" s="116"/>
      <c r="V15" s="100"/>
      <c r="W15" s="108"/>
      <c r="X15" s="100"/>
      <c r="Y15" s="108"/>
      <c r="Z15" s="108"/>
      <c r="AA15" s="108"/>
      <c r="AB15" s="100"/>
      <c r="AC15" s="100"/>
      <c r="AD15" s="108"/>
      <c r="AE15" s="100"/>
      <c r="AF15" s="108"/>
      <c r="AG15" s="128"/>
    </row>
    <row r="16" spans="1:33" ht="9.75" customHeight="1">
      <c r="A16" s="94"/>
      <c r="B16" s="97"/>
      <c r="C16" s="141"/>
      <c r="D16" s="142"/>
      <c r="E16" s="108"/>
      <c r="F16" s="108"/>
      <c r="G16" s="100"/>
      <c r="H16" s="108"/>
      <c r="I16" s="108"/>
      <c r="J16" s="108"/>
      <c r="K16" s="100"/>
      <c r="L16" s="100"/>
      <c r="M16" s="108"/>
      <c r="N16" s="108"/>
      <c r="O16" s="100"/>
      <c r="P16" s="108"/>
      <c r="Q16" s="100"/>
      <c r="R16" s="100"/>
      <c r="S16" s="120"/>
      <c r="T16" s="121"/>
      <c r="U16" s="116"/>
      <c r="V16" s="100"/>
      <c r="W16" s="108"/>
      <c r="X16" s="100"/>
      <c r="Y16" s="108"/>
      <c r="Z16" s="108"/>
      <c r="AA16" s="108"/>
      <c r="AB16" s="100"/>
      <c r="AC16" s="100"/>
      <c r="AD16" s="108"/>
      <c r="AE16" s="100"/>
      <c r="AF16" s="108"/>
      <c r="AG16" s="128"/>
    </row>
    <row r="17" spans="1:33" ht="9.75" customHeight="1">
      <c r="A17" s="94"/>
      <c r="B17" s="97"/>
      <c r="C17" s="141"/>
      <c r="D17" s="142"/>
      <c r="E17" s="108"/>
      <c r="F17" s="108"/>
      <c r="G17" s="100"/>
      <c r="H17" s="108"/>
      <c r="I17" s="108"/>
      <c r="J17" s="108"/>
      <c r="K17" s="100"/>
      <c r="L17" s="100"/>
      <c r="M17" s="108"/>
      <c r="N17" s="108"/>
      <c r="O17" s="100"/>
      <c r="P17" s="108"/>
      <c r="Q17" s="100"/>
      <c r="R17" s="100"/>
      <c r="S17" s="120"/>
      <c r="T17" s="121"/>
      <c r="U17" s="116"/>
      <c r="V17" s="100"/>
      <c r="W17" s="108"/>
      <c r="X17" s="100"/>
      <c r="Y17" s="108"/>
      <c r="Z17" s="108"/>
      <c r="AA17" s="108"/>
      <c r="AB17" s="100"/>
      <c r="AC17" s="100"/>
      <c r="AD17" s="108"/>
      <c r="AE17" s="100"/>
      <c r="AF17" s="108"/>
      <c r="AG17" s="128"/>
    </row>
    <row r="18" spans="1:33" ht="92.25" customHeight="1">
      <c r="A18" s="95"/>
      <c r="B18" s="98"/>
      <c r="C18" s="143"/>
      <c r="D18" s="144"/>
      <c r="E18" s="109"/>
      <c r="F18" s="109"/>
      <c r="G18" s="101"/>
      <c r="H18" s="109"/>
      <c r="I18" s="109"/>
      <c r="J18" s="109"/>
      <c r="K18" s="101"/>
      <c r="L18" s="101"/>
      <c r="M18" s="109"/>
      <c r="N18" s="109"/>
      <c r="O18" s="101"/>
      <c r="P18" s="109"/>
      <c r="Q18" s="101"/>
      <c r="R18" s="101"/>
      <c r="S18" s="122"/>
      <c r="T18" s="123"/>
      <c r="U18" s="117"/>
      <c r="V18" s="101"/>
      <c r="W18" s="109"/>
      <c r="X18" s="101"/>
      <c r="Y18" s="109"/>
      <c r="Z18" s="109"/>
      <c r="AA18" s="109"/>
      <c r="AB18" s="101"/>
      <c r="AC18" s="101"/>
      <c r="AD18" s="109"/>
      <c r="AE18" s="101"/>
      <c r="AF18" s="109"/>
      <c r="AG18" s="129"/>
    </row>
    <row r="19" spans="1:33" ht="14.25" customHeight="1" thickBot="1">
      <c r="A19" s="25">
        <v>1</v>
      </c>
      <c r="B19" s="26">
        <v>2</v>
      </c>
      <c r="C19" s="134">
        <v>3</v>
      </c>
      <c r="D19" s="135"/>
      <c r="E19" s="27" t="s">
        <v>42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113" t="s">
        <v>57</v>
      </c>
      <c r="T19" s="114"/>
      <c r="U19" s="27" t="s">
        <v>58</v>
      </c>
      <c r="V19" s="28" t="s">
        <v>59</v>
      </c>
      <c r="W19" s="28" t="s">
        <v>60</v>
      </c>
      <c r="X19" s="28" t="s">
        <v>61</v>
      </c>
      <c r="Y19" s="28" t="s">
        <v>62</v>
      </c>
      <c r="Z19" s="28" t="s">
        <v>63</v>
      </c>
      <c r="AA19" s="28" t="s">
        <v>64</v>
      </c>
      <c r="AB19" s="28" t="s">
        <v>65</v>
      </c>
      <c r="AC19" s="28" t="s">
        <v>66</v>
      </c>
      <c r="AD19" s="27" t="s">
        <v>67</v>
      </c>
      <c r="AE19" s="27" t="s">
        <v>68</v>
      </c>
      <c r="AF19" s="27" t="s">
        <v>69</v>
      </c>
      <c r="AG19" s="30" t="s">
        <v>70</v>
      </c>
    </row>
    <row r="20" spans="1:33" ht="12.75">
      <c r="A20" s="31" t="s">
        <v>73</v>
      </c>
      <c r="B20" s="32" t="s">
        <v>71</v>
      </c>
      <c r="C20" s="130" t="s">
        <v>74</v>
      </c>
      <c r="D20" s="131"/>
      <c r="E20" s="33">
        <v>7053390.56</v>
      </c>
      <c r="F20" s="33">
        <v>7053390.56</v>
      </c>
      <c r="G20" s="33">
        <v>10496000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>
        <v>17549390.56</v>
      </c>
      <c r="P20" s="33" t="s">
        <v>72</v>
      </c>
      <c r="Q20" s="31" t="s">
        <v>73</v>
      </c>
      <c r="R20" s="34" t="s">
        <v>71</v>
      </c>
      <c r="S20" s="132" t="s">
        <v>74</v>
      </c>
      <c r="T20" s="133"/>
      <c r="U20" s="33">
        <v>7223736.97</v>
      </c>
      <c r="V20" s="33" t="s">
        <v>72</v>
      </c>
      <c r="W20" s="33">
        <v>7223736.97</v>
      </c>
      <c r="X20" s="33">
        <v>10481468.06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>
        <v>17705205.03</v>
      </c>
      <c r="AG20" s="33" t="s">
        <v>72</v>
      </c>
    </row>
    <row r="21" spans="1:33" ht="12.75">
      <c r="A21" s="35" t="s">
        <v>75</v>
      </c>
      <c r="B21" s="36"/>
      <c r="C21" s="136"/>
      <c r="D21" s="137"/>
      <c r="E21" s="37"/>
      <c r="F21" s="37"/>
      <c r="G21" s="37"/>
      <c r="H21" s="37"/>
      <c r="I21" s="37" t="s">
        <v>72</v>
      </c>
      <c r="J21" s="37"/>
      <c r="K21" s="37"/>
      <c r="L21" s="37"/>
      <c r="M21" s="37"/>
      <c r="N21" s="37"/>
      <c r="O21" s="37"/>
      <c r="P21" s="37"/>
      <c r="Q21" s="35"/>
      <c r="R21" s="38"/>
      <c r="S21" s="138"/>
      <c r="T21" s="133"/>
      <c r="U21" s="37"/>
      <c r="V21" s="37"/>
      <c r="W21" s="37"/>
      <c r="X21" s="37"/>
      <c r="Y21" s="37"/>
      <c r="Z21" s="37" t="s">
        <v>72</v>
      </c>
      <c r="AA21" s="37"/>
      <c r="AB21" s="37"/>
      <c r="AC21" s="37"/>
      <c r="AD21" s="37"/>
      <c r="AE21" s="37"/>
      <c r="AF21" s="37"/>
      <c r="AG21" s="37"/>
    </row>
    <row r="22" spans="1:33" ht="24" customHeight="1">
      <c r="A22" s="35" t="s">
        <v>76</v>
      </c>
      <c r="B22" s="36" t="s">
        <v>71</v>
      </c>
      <c r="C22" s="136" t="s">
        <v>77</v>
      </c>
      <c r="D22" s="137"/>
      <c r="E22" s="37">
        <v>7053390.56</v>
      </c>
      <c r="F22" s="37">
        <v>7053390.56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>
        <v>7053390.56</v>
      </c>
      <c r="P22" s="37" t="s">
        <v>72</v>
      </c>
      <c r="Q22" s="35" t="s">
        <v>76</v>
      </c>
      <c r="R22" s="38" t="s">
        <v>71</v>
      </c>
      <c r="S22" s="138" t="s">
        <v>77</v>
      </c>
      <c r="T22" s="133"/>
      <c r="U22" s="37">
        <v>7223736.97</v>
      </c>
      <c r="V22" s="37" t="s">
        <v>72</v>
      </c>
      <c r="W22" s="37">
        <v>7223736.97</v>
      </c>
      <c r="X22" s="37" t="s">
        <v>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>
        <v>7223736.97</v>
      </c>
      <c r="AG22" s="37" t="s">
        <v>72</v>
      </c>
    </row>
    <row r="23" spans="1:33" ht="24" customHeight="1">
      <c r="A23" s="35" t="s">
        <v>78</v>
      </c>
      <c r="B23" s="36" t="s">
        <v>71</v>
      </c>
      <c r="C23" s="136" t="s">
        <v>79</v>
      </c>
      <c r="D23" s="137"/>
      <c r="E23" s="37">
        <v>2603200</v>
      </c>
      <c r="F23" s="37">
        <v>2603200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>
        <v>2603200</v>
      </c>
      <c r="P23" s="37" t="s">
        <v>72</v>
      </c>
      <c r="Q23" s="35" t="s">
        <v>78</v>
      </c>
      <c r="R23" s="38" t="s">
        <v>71</v>
      </c>
      <c r="S23" s="138" t="s">
        <v>79</v>
      </c>
      <c r="T23" s="133"/>
      <c r="U23" s="37">
        <v>2939296.87</v>
      </c>
      <c r="V23" s="37" t="s">
        <v>72</v>
      </c>
      <c r="W23" s="37">
        <v>2939296.87</v>
      </c>
      <c r="X23" s="37" t="s">
        <v>72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>
        <v>2939296.87</v>
      </c>
      <c r="AG23" s="37" t="s">
        <v>72</v>
      </c>
    </row>
    <row r="24" spans="1:33" ht="24" customHeight="1">
      <c r="A24" s="35" t="s">
        <v>80</v>
      </c>
      <c r="B24" s="36" t="s">
        <v>71</v>
      </c>
      <c r="C24" s="136" t="s">
        <v>81</v>
      </c>
      <c r="D24" s="137"/>
      <c r="E24" s="37">
        <v>2603200</v>
      </c>
      <c r="F24" s="37">
        <v>2603200</v>
      </c>
      <c r="G24" s="37" t="s">
        <v>72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>
        <v>2603200</v>
      </c>
      <c r="P24" s="37" t="s">
        <v>72</v>
      </c>
      <c r="Q24" s="35" t="s">
        <v>80</v>
      </c>
      <c r="R24" s="38" t="s">
        <v>71</v>
      </c>
      <c r="S24" s="138" t="s">
        <v>81</v>
      </c>
      <c r="T24" s="133"/>
      <c r="U24" s="37">
        <v>2939296.87</v>
      </c>
      <c r="V24" s="37" t="s">
        <v>72</v>
      </c>
      <c r="W24" s="37">
        <v>2939296.87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>
        <v>2939296.87</v>
      </c>
      <c r="AG24" s="37" t="s">
        <v>72</v>
      </c>
    </row>
    <row r="25" spans="1:33" ht="73.5" customHeight="1">
      <c r="A25" s="35" t="s">
        <v>82</v>
      </c>
      <c r="B25" s="36" t="s">
        <v>71</v>
      </c>
      <c r="C25" s="136" t="s">
        <v>83</v>
      </c>
      <c r="D25" s="137"/>
      <c r="E25" s="37">
        <v>2603200</v>
      </c>
      <c r="F25" s="37">
        <v>2603200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>
        <v>2603200</v>
      </c>
      <c r="P25" s="37" t="s">
        <v>72</v>
      </c>
      <c r="Q25" s="35" t="s">
        <v>82</v>
      </c>
      <c r="R25" s="38" t="s">
        <v>71</v>
      </c>
      <c r="S25" s="138" t="s">
        <v>83</v>
      </c>
      <c r="T25" s="133"/>
      <c r="U25" s="37">
        <v>2889044.3</v>
      </c>
      <c r="V25" s="37" t="s">
        <v>72</v>
      </c>
      <c r="W25" s="37">
        <v>2889044.3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>
        <v>2889044.3</v>
      </c>
      <c r="AG25" s="37" t="s">
        <v>72</v>
      </c>
    </row>
    <row r="26" spans="1:33" ht="110.25" customHeight="1">
      <c r="A26" s="39" t="s">
        <v>84</v>
      </c>
      <c r="B26" s="36" t="s">
        <v>71</v>
      </c>
      <c r="C26" s="136" t="s">
        <v>85</v>
      </c>
      <c r="D26" s="137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9" t="s">
        <v>84</v>
      </c>
      <c r="R26" s="38" t="s">
        <v>71</v>
      </c>
      <c r="S26" s="138" t="s">
        <v>85</v>
      </c>
      <c r="T26" s="133"/>
      <c r="U26" s="37">
        <v>2837704.57</v>
      </c>
      <c r="V26" s="37" t="s">
        <v>72</v>
      </c>
      <c r="W26" s="37">
        <v>2837704.57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>
        <v>2837704.57</v>
      </c>
      <c r="AG26" s="37" t="s">
        <v>72</v>
      </c>
    </row>
    <row r="27" spans="1:33" ht="85.5" customHeight="1">
      <c r="A27" s="39" t="s">
        <v>86</v>
      </c>
      <c r="B27" s="36" t="s">
        <v>71</v>
      </c>
      <c r="C27" s="136" t="s">
        <v>87</v>
      </c>
      <c r="D27" s="137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9" t="s">
        <v>86</v>
      </c>
      <c r="R27" s="38" t="s">
        <v>71</v>
      </c>
      <c r="S27" s="138" t="s">
        <v>87</v>
      </c>
      <c r="T27" s="133"/>
      <c r="U27" s="37">
        <v>41449.93</v>
      </c>
      <c r="V27" s="37" t="s">
        <v>72</v>
      </c>
      <c r="W27" s="37">
        <v>41449.93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>
        <v>41449.93</v>
      </c>
      <c r="AG27" s="37" t="s">
        <v>72</v>
      </c>
    </row>
    <row r="28" spans="1:33" ht="110.25" customHeight="1">
      <c r="A28" s="39" t="s">
        <v>88</v>
      </c>
      <c r="B28" s="36" t="s">
        <v>71</v>
      </c>
      <c r="C28" s="136" t="s">
        <v>89</v>
      </c>
      <c r="D28" s="137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9" t="s">
        <v>88</v>
      </c>
      <c r="R28" s="38" t="s">
        <v>71</v>
      </c>
      <c r="S28" s="138" t="s">
        <v>89</v>
      </c>
      <c r="T28" s="133"/>
      <c r="U28" s="37">
        <v>5345.22</v>
      </c>
      <c r="V28" s="37" t="s">
        <v>72</v>
      </c>
      <c r="W28" s="37">
        <v>5345.22</v>
      </c>
      <c r="X28" s="37" t="s">
        <v>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>
        <v>5345.22</v>
      </c>
      <c r="AG28" s="37" t="s">
        <v>72</v>
      </c>
    </row>
    <row r="29" spans="1:33" ht="85.5" customHeight="1">
      <c r="A29" s="39" t="s">
        <v>90</v>
      </c>
      <c r="B29" s="36" t="s">
        <v>71</v>
      </c>
      <c r="C29" s="136" t="s">
        <v>91</v>
      </c>
      <c r="D29" s="137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9" t="s">
        <v>90</v>
      </c>
      <c r="R29" s="38" t="s">
        <v>71</v>
      </c>
      <c r="S29" s="138" t="s">
        <v>91</v>
      </c>
      <c r="T29" s="133"/>
      <c r="U29" s="37">
        <v>4544.58</v>
      </c>
      <c r="V29" s="37" t="s">
        <v>72</v>
      </c>
      <c r="W29" s="37">
        <v>4544.58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>
        <v>4544.58</v>
      </c>
      <c r="AG29" s="37" t="s">
        <v>72</v>
      </c>
    </row>
    <row r="30" spans="1:33" ht="110.25" customHeight="1">
      <c r="A30" s="39" t="s">
        <v>92</v>
      </c>
      <c r="B30" s="36" t="s">
        <v>71</v>
      </c>
      <c r="C30" s="136" t="s">
        <v>93</v>
      </c>
      <c r="D30" s="137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9" t="s">
        <v>92</v>
      </c>
      <c r="R30" s="38" t="s">
        <v>71</v>
      </c>
      <c r="S30" s="138" t="s">
        <v>93</v>
      </c>
      <c r="T30" s="133"/>
      <c r="U30" s="37">
        <v>9872.94</v>
      </c>
      <c r="V30" s="37" t="s">
        <v>72</v>
      </c>
      <c r="W30" s="37">
        <v>9872.94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>
        <v>9872.94</v>
      </c>
      <c r="AG30" s="37" t="s">
        <v>72</v>
      </c>
    </row>
    <row r="31" spans="1:33" ht="135" customHeight="1">
      <c r="A31" s="39" t="s">
        <v>94</v>
      </c>
      <c r="B31" s="36" t="s">
        <v>71</v>
      </c>
      <c r="C31" s="136" t="s">
        <v>95</v>
      </c>
      <c r="D31" s="137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9" t="s">
        <v>94</v>
      </c>
      <c r="R31" s="38" t="s">
        <v>71</v>
      </c>
      <c r="S31" s="138" t="s">
        <v>95</v>
      </c>
      <c r="T31" s="133"/>
      <c r="U31" s="37">
        <v>9591.96</v>
      </c>
      <c r="V31" s="37" t="s">
        <v>72</v>
      </c>
      <c r="W31" s="37">
        <v>9591.96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>
        <v>9591.96</v>
      </c>
      <c r="AG31" s="37" t="s">
        <v>72</v>
      </c>
    </row>
    <row r="32" spans="1:33" ht="123" customHeight="1">
      <c r="A32" s="39" t="s">
        <v>96</v>
      </c>
      <c r="B32" s="36" t="s">
        <v>71</v>
      </c>
      <c r="C32" s="136" t="s">
        <v>97</v>
      </c>
      <c r="D32" s="137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9" t="s">
        <v>96</v>
      </c>
      <c r="R32" s="38" t="s">
        <v>71</v>
      </c>
      <c r="S32" s="138" t="s">
        <v>97</v>
      </c>
      <c r="T32" s="133"/>
      <c r="U32" s="37">
        <v>40.98</v>
      </c>
      <c r="V32" s="37" t="s">
        <v>72</v>
      </c>
      <c r="W32" s="37">
        <v>40.98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>
        <v>40.98</v>
      </c>
      <c r="AG32" s="37" t="s">
        <v>72</v>
      </c>
    </row>
    <row r="33" spans="1:33" ht="135" customHeight="1">
      <c r="A33" s="39" t="s">
        <v>98</v>
      </c>
      <c r="B33" s="36" t="s">
        <v>71</v>
      </c>
      <c r="C33" s="136" t="s">
        <v>99</v>
      </c>
      <c r="D33" s="137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9" t="s">
        <v>98</v>
      </c>
      <c r="R33" s="38" t="s">
        <v>71</v>
      </c>
      <c r="S33" s="138" t="s">
        <v>99</v>
      </c>
      <c r="T33" s="133"/>
      <c r="U33" s="37">
        <v>240</v>
      </c>
      <c r="V33" s="37" t="s">
        <v>72</v>
      </c>
      <c r="W33" s="37">
        <v>240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>
        <v>240</v>
      </c>
      <c r="AG33" s="37" t="s">
        <v>72</v>
      </c>
    </row>
    <row r="34" spans="1:33" ht="48.75" customHeight="1">
      <c r="A34" s="35" t="s">
        <v>100</v>
      </c>
      <c r="B34" s="36" t="s">
        <v>71</v>
      </c>
      <c r="C34" s="136" t="s">
        <v>101</v>
      </c>
      <c r="D34" s="137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5" t="s">
        <v>100</v>
      </c>
      <c r="R34" s="38" t="s">
        <v>71</v>
      </c>
      <c r="S34" s="138" t="s">
        <v>101</v>
      </c>
      <c r="T34" s="133"/>
      <c r="U34" s="37">
        <v>40379.63</v>
      </c>
      <c r="V34" s="37" t="s">
        <v>72</v>
      </c>
      <c r="W34" s="37">
        <v>40379.63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>
        <v>40379.63</v>
      </c>
      <c r="AG34" s="37" t="s">
        <v>72</v>
      </c>
    </row>
    <row r="35" spans="1:33" ht="73.5" customHeight="1">
      <c r="A35" s="35" t="s">
        <v>102</v>
      </c>
      <c r="B35" s="36" t="s">
        <v>71</v>
      </c>
      <c r="C35" s="136" t="s">
        <v>103</v>
      </c>
      <c r="D35" s="137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5" t="s">
        <v>102</v>
      </c>
      <c r="R35" s="38" t="s">
        <v>71</v>
      </c>
      <c r="S35" s="138" t="s">
        <v>103</v>
      </c>
      <c r="T35" s="133"/>
      <c r="U35" s="37">
        <v>39693.89</v>
      </c>
      <c r="V35" s="37" t="s">
        <v>72</v>
      </c>
      <c r="W35" s="37">
        <v>39693.89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>
        <v>39693.89</v>
      </c>
      <c r="AG35" s="37" t="s">
        <v>72</v>
      </c>
    </row>
    <row r="36" spans="1:33" ht="48.75" customHeight="1">
      <c r="A36" s="35" t="s">
        <v>104</v>
      </c>
      <c r="B36" s="36" t="s">
        <v>71</v>
      </c>
      <c r="C36" s="136" t="s">
        <v>105</v>
      </c>
      <c r="D36" s="137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5" t="s">
        <v>104</v>
      </c>
      <c r="R36" s="38" t="s">
        <v>71</v>
      </c>
      <c r="S36" s="138" t="s">
        <v>105</v>
      </c>
      <c r="T36" s="133"/>
      <c r="U36" s="37">
        <v>427.78</v>
      </c>
      <c r="V36" s="37" t="s">
        <v>72</v>
      </c>
      <c r="W36" s="37">
        <v>427.78</v>
      </c>
      <c r="X36" s="37" t="s">
        <v>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>
        <v>427.78</v>
      </c>
      <c r="AG36" s="37" t="s">
        <v>72</v>
      </c>
    </row>
    <row r="37" spans="1:33" ht="73.5" customHeight="1">
      <c r="A37" s="35" t="s">
        <v>106</v>
      </c>
      <c r="B37" s="36" t="s">
        <v>71</v>
      </c>
      <c r="C37" s="136" t="s">
        <v>107</v>
      </c>
      <c r="D37" s="137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5" t="s">
        <v>106</v>
      </c>
      <c r="R37" s="38" t="s">
        <v>71</v>
      </c>
      <c r="S37" s="138" t="s">
        <v>107</v>
      </c>
      <c r="T37" s="133"/>
      <c r="U37" s="37">
        <v>257.96</v>
      </c>
      <c r="V37" s="37" t="s">
        <v>72</v>
      </c>
      <c r="W37" s="37">
        <v>257.96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>
        <v>257.96</v>
      </c>
      <c r="AG37" s="37" t="s">
        <v>72</v>
      </c>
    </row>
    <row r="38" spans="1:33" ht="24" customHeight="1">
      <c r="A38" s="35" t="s">
        <v>108</v>
      </c>
      <c r="B38" s="36" t="s">
        <v>71</v>
      </c>
      <c r="C38" s="136" t="s">
        <v>109</v>
      </c>
      <c r="D38" s="137"/>
      <c r="E38" s="37">
        <v>864100</v>
      </c>
      <c r="F38" s="37">
        <v>864100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>
        <v>864100</v>
      </c>
      <c r="P38" s="37" t="s">
        <v>72</v>
      </c>
      <c r="Q38" s="35" t="s">
        <v>108</v>
      </c>
      <c r="R38" s="38" t="s">
        <v>71</v>
      </c>
      <c r="S38" s="138" t="s">
        <v>109</v>
      </c>
      <c r="T38" s="133"/>
      <c r="U38" s="37">
        <v>863548.69</v>
      </c>
      <c r="V38" s="37" t="s">
        <v>72</v>
      </c>
      <c r="W38" s="37">
        <v>863548.69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>
        <v>863548.69</v>
      </c>
      <c r="AG38" s="37" t="s">
        <v>72</v>
      </c>
    </row>
    <row r="39" spans="1:33" ht="24" customHeight="1">
      <c r="A39" s="35" t="s">
        <v>110</v>
      </c>
      <c r="B39" s="36" t="s">
        <v>71</v>
      </c>
      <c r="C39" s="136" t="s">
        <v>111</v>
      </c>
      <c r="D39" s="137"/>
      <c r="E39" s="37">
        <v>864100</v>
      </c>
      <c r="F39" s="37">
        <v>864100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>
        <v>864100</v>
      </c>
      <c r="P39" s="37" t="s">
        <v>72</v>
      </c>
      <c r="Q39" s="35" t="s">
        <v>110</v>
      </c>
      <c r="R39" s="38" t="s">
        <v>71</v>
      </c>
      <c r="S39" s="138" t="s">
        <v>111</v>
      </c>
      <c r="T39" s="133"/>
      <c r="U39" s="37">
        <v>863548.69</v>
      </c>
      <c r="V39" s="37" t="s">
        <v>72</v>
      </c>
      <c r="W39" s="37">
        <v>863548.69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>
        <v>863548.69</v>
      </c>
      <c r="AG39" s="37" t="s">
        <v>72</v>
      </c>
    </row>
    <row r="40" spans="1:33" ht="24" customHeight="1">
      <c r="A40" s="35" t="s">
        <v>110</v>
      </c>
      <c r="B40" s="36" t="s">
        <v>71</v>
      </c>
      <c r="C40" s="136" t="s">
        <v>112</v>
      </c>
      <c r="D40" s="137"/>
      <c r="E40" s="37">
        <v>864100</v>
      </c>
      <c r="F40" s="37">
        <v>864100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>
        <v>864100</v>
      </c>
      <c r="P40" s="37" t="s">
        <v>72</v>
      </c>
      <c r="Q40" s="35" t="s">
        <v>110</v>
      </c>
      <c r="R40" s="38" t="s">
        <v>71</v>
      </c>
      <c r="S40" s="138" t="s">
        <v>112</v>
      </c>
      <c r="T40" s="133"/>
      <c r="U40" s="37">
        <v>863548.69</v>
      </c>
      <c r="V40" s="37" t="s">
        <v>72</v>
      </c>
      <c r="W40" s="37">
        <v>863548.69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>
        <v>863548.69</v>
      </c>
      <c r="AG40" s="37" t="s">
        <v>72</v>
      </c>
    </row>
    <row r="41" spans="1:33" ht="48.75" customHeight="1">
      <c r="A41" s="35" t="s">
        <v>113</v>
      </c>
      <c r="B41" s="36" t="s">
        <v>71</v>
      </c>
      <c r="C41" s="136" t="s">
        <v>114</v>
      </c>
      <c r="D41" s="137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5" t="s">
        <v>113</v>
      </c>
      <c r="R41" s="38" t="s">
        <v>71</v>
      </c>
      <c r="S41" s="138" t="s">
        <v>114</v>
      </c>
      <c r="T41" s="133"/>
      <c r="U41" s="37">
        <v>855991.1</v>
      </c>
      <c r="V41" s="37" t="s">
        <v>72</v>
      </c>
      <c r="W41" s="37">
        <v>855991.1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>
        <v>855991.1</v>
      </c>
      <c r="AG41" s="37" t="s">
        <v>72</v>
      </c>
    </row>
    <row r="42" spans="1:33" ht="24" customHeight="1">
      <c r="A42" s="35" t="s">
        <v>115</v>
      </c>
      <c r="B42" s="36" t="s">
        <v>71</v>
      </c>
      <c r="C42" s="136" t="s">
        <v>116</v>
      </c>
      <c r="D42" s="137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5" t="s">
        <v>115</v>
      </c>
      <c r="R42" s="38" t="s">
        <v>71</v>
      </c>
      <c r="S42" s="138" t="s">
        <v>116</v>
      </c>
      <c r="T42" s="133"/>
      <c r="U42" s="37">
        <v>4623.54</v>
      </c>
      <c r="V42" s="37" t="s">
        <v>72</v>
      </c>
      <c r="W42" s="37">
        <v>4623.54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>
        <v>4623.54</v>
      </c>
      <c r="AG42" s="37" t="s">
        <v>72</v>
      </c>
    </row>
    <row r="43" spans="1:33" ht="48.75" customHeight="1">
      <c r="A43" s="35" t="s">
        <v>117</v>
      </c>
      <c r="B43" s="36" t="s">
        <v>71</v>
      </c>
      <c r="C43" s="136" t="s">
        <v>118</v>
      </c>
      <c r="D43" s="137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5" t="s">
        <v>117</v>
      </c>
      <c r="R43" s="38" t="s">
        <v>71</v>
      </c>
      <c r="S43" s="138" t="s">
        <v>118</v>
      </c>
      <c r="T43" s="133"/>
      <c r="U43" s="37">
        <v>2934.05</v>
      </c>
      <c r="V43" s="37" t="s">
        <v>72</v>
      </c>
      <c r="W43" s="37">
        <v>2934.05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>
        <v>2934.05</v>
      </c>
      <c r="AG43" s="37" t="s">
        <v>72</v>
      </c>
    </row>
    <row r="44" spans="1:33" ht="24" customHeight="1">
      <c r="A44" s="35" t="s">
        <v>119</v>
      </c>
      <c r="B44" s="36" t="s">
        <v>71</v>
      </c>
      <c r="C44" s="136" t="s">
        <v>120</v>
      </c>
      <c r="D44" s="137"/>
      <c r="E44" s="37">
        <v>2017100</v>
      </c>
      <c r="F44" s="37">
        <v>2017100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>
        <v>2017100</v>
      </c>
      <c r="P44" s="37" t="s">
        <v>72</v>
      </c>
      <c r="Q44" s="35" t="s">
        <v>119</v>
      </c>
      <c r="R44" s="38" t="s">
        <v>71</v>
      </c>
      <c r="S44" s="138" t="s">
        <v>120</v>
      </c>
      <c r="T44" s="133"/>
      <c r="U44" s="37">
        <v>1945911.33</v>
      </c>
      <c r="V44" s="37" t="s">
        <v>72</v>
      </c>
      <c r="W44" s="37">
        <v>1945911.33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>
        <v>1945911.33</v>
      </c>
      <c r="AG44" s="37" t="s">
        <v>72</v>
      </c>
    </row>
    <row r="45" spans="1:33" ht="24" customHeight="1">
      <c r="A45" s="35" t="s">
        <v>121</v>
      </c>
      <c r="B45" s="36" t="s">
        <v>71</v>
      </c>
      <c r="C45" s="136" t="s">
        <v>122</v>
      </c>
      <c r="D45" s="137"/>
      <c r="E45" s="37">
        <v>1051200</v>
      </c>
      <c r="F45" s="37">
        <v>1051200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>
        <v>1051200</v>
      </c>
      <c r="P45" s="37" t="s">
        <v>72</v>
      </c>
      <c r="Q45" s="35" t="s">
        <v>121</v>
      </c>
      <c r="R45" s="38" t="s">
        <v>71</v>
      </c>
      <c r="S45" s="138" t="s">
        <v>122</v>
      </c>
      <c r="T45" s="133"/>
      <c r="U45" s="37">
        <v>938860.32</v>
      </c>
      <c r="V45" s="37" t="s">
        <v>72</v>
      </c>
      <c r="W45" s="37">
        <v>938860.32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>
        <v>938860.32</v>
      </c>
      <c r="AG45" s="37" t="s">
        <v>72</v>
      </c>
    </row>
    <row r="46" spans="1:33" ht="48.75" customHeight="1">
      <c r="A46" s="35" t="s">
        <v>123</v>
      </c>
      <c r="B46" s="36" t="s">
        <v>71</v>
      </c>
      <c r="C46" s="136" t="s">
        <v>124</v>
      </c>
      <c r="D46" s="137"/>
      <c r="E46" s="37">
        <v>1051200</v>
      </c>
      <c r="F46" s="37">
        <v>1051200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>
        <v>1051200</v>
      </c>
      <c r="P46" s="37" t="s">
        <v>72</v>
      </c>
      <c r="Q46" s="35" t="s">
        <v>123</v>
      </c>
      <c r="R46" s="38" t="s">
        <v>71</v>
      </c>
      <c r="S46" s="138" t="s">
        <v>124</v>
      </c>
      <c r="T46" s="133"/>
      <c r="U46" s="37">
        <v>938860.32</v>
      </c>
      <c r="V46" s="37" t="s">
        <v>72</v>
      </c>
      <c r="W46" s="37">
        <v>938860.32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>
        <v>938860.32</v>
      </c>
      <c r="AG46" s="37" t="s">
        <v>72</v>
      </c>
    </row>
    <row r="47" spans="1:33" ht="73.5" customHeight="1">
      <c r="A47" s="35" t="s">
        <v>125</v>
      </c>
      <c r="B47" s="36" t="s">
        <v>71</v>
      </c>
      <c r="C47" s="136" t="s">
        <v>126</v>
      </c>
      <c r="D47" s="137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5" t="s">
        <v>125</v>
      </c>
      <c r="R47" s="38" t="s">
        <v>71</v>
      </c>
      <c r="S47" s="138" t="s">
        <v>126</v>
      </c>
      <c r="T47" s="133"/>
      <c r="U47" s="37">
        <v>930023.27</v>
      </c>
      <c r="V47" s="37" t="s">
        <v>72</v>
      </c>
      <c r="W47" s="37">
        <v>930023.27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>
        <v>930023.27</v>
      </c>
      <c r="AG47" s="37" t="s">
        <v>72</v>
      </c>
    </row>
    <row r="48" spans="1:33" ht="61.5" customHeight="1">
      <c r="A48" s="35" t="s">
        <v>127</v>
      </c>
      <c r="B48" s="36" t="s">
        <v>71</v>
      </c>
      <c r="C48" s="136" t="s">
        <v>128</v>
      </c>
      <c r="D48" s="137"/>
      <c r="E48" s="37" t="s">
        <v>72</v>
      </c>
      <c r="F48" s="37" t="s">
        <v>72</v>
      </c>
      <c r="G48" s="37" t="s">
        <v>72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5" t="s">
        <v>127</v>
      </c>
      <c r="R48" s="38" t="s">
        <v>71</v>
      </c>
      <c r="S48" s="138" t="s">
        <v>128</v>
      </c>
      <c r="T48" s="133"/>
      <c r="U48" s="37">
        <v>8837.05</v>
      </c>
      <c r="V48" s="37" t="s">
        <v>72</v>
      </c>
      <c r="W48" s="37">
        <v>8837.05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>
        <v>8837.05</v>
      </c>
      <c r="AG48" s="37" t="s">
        <v>72</v>
      </c>
    </row>
    <row r="49" spans="1:33" ht="24" customHeight="1">
      <c r="A49" s="35" t="s">
        <v>129</v>
      </c>
      <c r="B49" s="36" t="s">
        <v>71</v>
      </c>
      <c r="C49" s="136" t="s">
        <v>130</v>
      </c>
      <c r="D49" s="137"/>
      <c r="E49" s="37">
        <v>965900</v>
      </c>
      <c r="F49" s="37">
        <v>965900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>
        <v>965900</v>
      </c>
      <c r="P49" s="37" t="s">
        <v>72</v>
      </c>
      <c r="Q49" s="35" t="s">
        <v>129</v>
      </c>
      <c r="R49" s="38" t="s">
        <v>71</v>
      </c>
      <c r="S49" s="138" t="s">
        <v>130</v>
      </c>
      <c r="T49" s="133"/>
      <c r="U49" s="37">
        <v>1007051.01</v>
      </c>
      <c r="V49" s="37" t="s">
        <v>72</v>
      </c>
      <c r="W49" s="37">
        <v>1007051.01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>
        <v>1007051.01</v>
      </c>
      <c r="AG49" s="37" t="s">
        <v>72</v>
      </c>
    </row>
    <row r="50" spans="1:33" ht="24" customHeight="1">
      <c r="A50" s="35" t="s">
        <v>131</v>
      </c>
      <c r="B50" s="36" t="s">
        <v>71</v>
      </c>
      <c r="C50" s="136" t="s">
        <v>132</v>
      </c>
      <c r="D50" s="137"/>
      <c r="E50" s="37">
        <v>200000</v>
      </c>
      <c r="F50" s="37">
        <v>200000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>
        <v>200000</v>
      </c>
      <c r="P50" s="37" t="s">
        <v>72</v>
      </c>
      <c r="Q50" s="35" t="s">
        <v>131</v>
      </c>
      <c r="R50" s="38" t="s">
        <v>71</v>
      </c>
      <c r="S50" s="138" t="s">
        <v>132</v>
      </c>
      <c r="T50" s="133"/>
      <c r="U50" s="37">
        <v>168144.74</v>
      </c>
      <c r="V50" s="37" t="s">
        <v>72</v>
      </c>
      <c r="W50" s="37">
        <v>168144.74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>
        <v>168144.74</v>
      </c>
      <c r="AG50" s="37" t="s">
        <v>72</v>
      </c>
    </row>
    <row r="51" spans="1:33" ht="36.75" customHeight="1">
      <c r="A51" s="35" t="s">
        <v>133</v>
      </c>
      <c r="B51" s="36" t="s">
        <v>71</v>
      </c>
      <c r="C51" s="136" t="s">
        <v>134</v>
      </c>
      <c r="D51" s="137"/>
      <c r="E51" s="37">
        <v>200000</v>
      </c>
      <c r="F51" s="37">
        <v>200000</v>
      </c>
      <c r="G51" s="37" t="s">
        <v>72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>
        <v>200000</v>
      </c>
      <c r="P51" s="37" t="s">
        <v>72</v>
      </c>
      <c r="Q51" s="35" t="s">
        <v>133</v>
      </c>
      <c r="R51" s="38" t="s">
        <v>71</v>
      </c>
      <c r="S51" s="138" t="s">
        <v>134</v>
      </c>
      <c r="T51" s="133"/>
      <c r="U51" s="37">
        <v>168144.74</v>
      </c>
      <c r="V51" s="37" t="s">
        <v>72</v>
      </c>
      <c r="W51" s="37">
        <v>168144.74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>
        <v>168144.74</v>
      </c>
      <c r="AG51" s="37" t="s">
        <v>72</v>
      </c>
    </row>
    <row r="52" spans="1:33" ht="24" customHeight="1">
      <c r="A52" s="35" t="s">
        <v>135</v>
      </c>
      <c r="B52" s="36" t="s">
        <v>71</v>
      </c>
      <c r="C52" s="136" t="s">
        <v>136</v>
      </c>
      <c r="D52" s="137"/>
      <c r="E52" s="37">
        <v>765900</v>
      </c>
      <c r="F52" s="37">
        <v>765900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>
        <v>765900</v>
      </c>
      <c r="P52" s="37" t="s">
        <v>72</v>
      </c>
      <c r="Q52" s="35" t="s">
        <v>135</v>
      </c>
      <c r="R52" s="38" t="s">
        <v>71</v>
      </c>
      <c r="S52" s="138" t="s">
        <v>136</v>
      </c>
      <c r="T52" s="133"/>
      <c r="U52" s="37">
        <v>838906.27</v>
      </c>
      <c r="V52" s="37" t="s">
        <v>72</v>
      </c>
      <c r="W52" s="37">
        <v>838906.27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>
        <v>838906.27</v>
      </c>
      <c r="AG52" s="37" t="s">
        <v>72</v>
      </c>
    </row>
    <row r="53" spans="1:33" ht="36.75" customHeight="1">
      <c r="A53" s="35" t="s">
        <v>137</v>
      </c>
      <c r="B53" s="36" t="s">
        <v>71</v>
      </c>
      <c r="C53" s="136" t="s">
        <v>138</v>
      </c>
      <c r="D53" s="137"/>
      <c r="E53" s="37">
        <v>765900</v>
      </c>
      <c r="F53" s="37">
        <v>765900</v>
      </c>
      <c r="G53" s="37" t="s">
        <v>72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>
        <v>765900</v>
      </c>
      <c r="P53" s="37" t="s">
        <v>72</v>
      </c>
      <c r="Q53" s="35" t="s">
        <v>137</v>
      </c>
      <c r="R53" s="38" t="s">
        <v>71</v>
      </c>
      <c r="S53" s="138" t="s">
        <v>138</v>
      </c>
      <c r="T53" s="133"/>
      <c r="U53" s="37">
        <v>838906.27</v>
      </c>
      <c r="V53" s="37" t="s">
        <v>72</v>
      </c>
      <c r="W53" s="37">
        <v>838906.27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>
        <v>838906.27</v>
      </c>
      <c r="AG53" s="37" t="s">
        <v>72</v>
      </c>
    </row>
    <row r="54" spans="1:33" ht="36.75" customHeight="1">
      <c r="A54" s="35" t="s">
        <v>139</v>
      </c>
      <c r="B54" s="36" t="s">
        <v>71</v>
      </c>
      <c r="C54" s="136" t="s">
        <v>140</v>
      </c>
      <c r="D54" s="137"/>
      <c r="E54" s="37">
        <v>1033190.56</v>
      </c>
      <c r="F54" s="37">
        <v>1033190.56</v>
      </c>
      <c r="G54" s="37" t="s">
        <v>72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>
        <v>1033190.56</v>
      </c>
      <c r="P54" s="37" t="s">
        <v>72</v>
      </c>
      <c r="Q54" s="35" t="s">
        <v>139</v>
      </c>
      <c r="R54" s="38" t="s">
        <v>71</v>
      </c>
      <c r="S54" s="138" t="s">
        <v>140</v>
      </c>
      <c r="T54" s="133"/>
      <c r="U54" s="37">
        <v>1024894.39</v>
      </c>
      <c r="V54" s="37" t="s">
        <v>72</v>
      </c>
      <c r="W54" s="37">
        <v>1024894.39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>
        <v>1024894.39</v>
      </c>
      <c r="AG54" s="37" t="s">
        <v>72</v>
      </c>
    </row>
    <row r="55" spans="1:33" ht="85.5" customHeight="1">
      <c r="A55" s="39" t="s">
        <v>141</v>
      </c>
      <c r="B55" s="36" t="s">
        <v>71</v>
      </c>
      <c r="C55" s="136" t="s">
        <v>142</v>
      </c>
      <c r="D55" s="137"/>
      <c r="E55" s="37">
        <v>887900</v>
      </c>
      <c r="F55" s="37">
        <v>887900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>
        <v>887900</v>
      </c>
      <c r="P55" s="37" t="s">
        <v>72</v>
      </c>
      <c r="Q55" s="39" t="s">
        <v>141</v>
      </c>
      <c r="R55" s="38" t="s">
        <v>71</v>
      </c>
      <c r="S55" s="138" t="s">
        <v>142</v>
      </c>
      <c r="T55" s="133"/>
      <c r="U55" s="37">
        <v>878916.97</v>
      </c>
      <c r="V55" s="37" t="s">
        <v>72</v>
      </c>
      <c r="W55" s="37">
        <v>878916.97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>
        <v>878916.97</v>
      </c>
      <c r="AG55" s="37" t="s">
        <v>72</v>
      </c>
    </row>
    <row r="56" spans="1:33" ht="85.5" customHeight="1">
      <c r="A56" s="39" t="s">
        <v>143</v>
      </c>
      <c r="B56" s="36" t="s">
        <v>71</v>
      </c>
      <c r="C56" s="136" t="s">
        <v>144</v>
      </c>
      <c r="D56" s="137"/>
      <c r="E56" s="37">
        <v>199800</v>
      </c>
      <c r="F56" s="37">
        <v>199800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>
        <v>199800</v>
      </c>
      <c r="P56" s="37" t="s">
        <v>72</v>
      </c>
      <c r="Q56" s="39" t="s">
        <v>143</v>
      </c>
      <c r="R56" s="38" t="s">
        <v>71</v>
      </c>
      <c r="S56" s="138" t="s">
        <v>144</v>
      </c>
      <c r="T56" s="133"/>
      <c r="U56" s="37">
        <v>192634.69</v>
      </c>
      <c r="V56" s="37" t="s">
        <v>72</v>
      </c>
      <c r="W56" s="37">
        <v>192634.69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>
        <v>192634.69</v>
      </c>
      <c r="AG56" s="37" t="s">
        <v>72</v>
      </c>
    </row>
    <row r="57" spans="1:33" ht="73.5" customHeight="1">
      <c r="A57" s="35" t="s">
        <v>145</v>
      </c>
      <c r="B57" s="36" t="s">
        <v>71</v>
      </c>
      <c r="C57" s="136" t="s">
        <v>146</v>
      </c>
      <c r="D57" s="137"/>
      <c r="E57" s="37">
        <v>199800</v>
      </c>
      <c r="F57" s="37">
        <v>199800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>
        <v>199800</v>
      </c>
      <c r="P57" s="37" t="s">
        <v>72</v>
      </c>
      <c r="Q57" s="35" t="s">
        <v>145</v>
      </c>
      <c r="R57" s="38" t="s">
        <v>71</v>
      </c>
      <c r="S57" s="138" t="s">
        <v>146</v>
      </c>
      <c r="T57" s="133"/>
      <c r="U57" s="37">
        <v>192634.69</v>
      </c>
      <c r="V57" s="37" t="s">
        <v>72</v>
      </c>
      <c r="W57" s="37">
        <v>192634.69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>
        <v>192634.69</v>
      </c>
      <c r="AG57" s="37" t="s">
        <v>72</v>
      </c>
    </row>
    <row r="58" spans="1:33" ht="73.5" customHeight="1">
      <c r="A58" s="39" t="s">
        <v>147</v>
      </c>
      <c r="B58" s="36" t="s">
        <v>71</v>
      </c>
      <c r="C58" s="136" t="s">
        <v>148</v>
      </c>
      <c r="D58" s="137"/>
      <c r="E58" s="37">
        <v>688100</v>
      </c>
      <c r="F58" s="37">
        <v>688100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>
        <v>688100</v>
      </c>
      <c r="P58" s="37" t="s">
        <v>72</v>
      </c>
      <c r="Q58" s="39" t="s">
        <v>147</v>
      </c>
      <c r="R58" s="38" t="s">
        <v>71</v>
      </c>
      <c r="S58" s="138" t="s">
        <v>148</v>
      </c>
      <c r="T58" s="133"/>
      <c r="U58" s="37">
        <v>686282.28</v>
      </c>
      <c r="V58" s="37" t="s">
        <v>72</v>
      </c>
      <c r="W58" s="37">
        <v>686282.28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>
        <v>686282.28</v>
      </c>
      <c r="AG58" s="37" t="s">
        <v>72</v>
      </c>
    </row>
    <row r="59" spans="1:33" ht="61.5" customHeight="1">
      <c r="A59" s="35" t="s">
        <v>149</v>
      </c>
      <c r="B59" s="36" t="s">
        <v>71</v>
      </c>
      <c r="C59" s="136" t="s">
        <v>150</v>
      </c>
      <c r="D59" s="137"/>
      <c r="E59" s="37">
        <v>688100</v>
      </c>
      <c r="F59" s="37">
        <v>688100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>
        <v>688100</v>
      </c>
      <c r="P59" s="37" t="s">
        <v>72</v>
      </c>
      <c r="Q59" s="35" t="s">
        <v>149</v>
      </c>
      <c r="R59" s="38" t="s">
        <v>71</v>
      </c>
      <c r="S59" s="138" t="s">
        <v>150</v>
      </c>
      <c r="T59" s="133"/>
      <c r="U59" s="37">
        <v>686282.28</v>
      </c>
      <c r="V59" s="37" t="s">
        <v>72</v>
      </c>
      <c r="W59" s="37">
        <v>686282.28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>
        <v>686282.28</v>
      </c>
      <c r="AG59" s="37" t="s">
        <v>72</v>
      </c>
    </row>
    <row r="60" spans="1:33" ht="24" customHeight="1">
      <c r="A60" s="35" t="s">
        <v>151</v>
      </c>
      <c r="B60" s="36" t="s">
        <v>71</v>
      </c>
      <c r="C60" s="136" t="s">
        <v>152</v>
      </c>
      <c r="D60" s="137"/>
      <c r="E60" s="37">
        <v>138800</v>
      </c>
      <c r="F60" s="37">
        <v>138800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>
        <v>138800</v>
      </c>
      <c r="P60" s="37" t="s">
        <v>72</v>
      </c>
      <c r="Q60" s="35" t="s">
        <v>151</v>
      </c>
      <c r="R60" s="38" t="s">
        <v>71</v>
      </c>
      <c r="S60" s="138" t="s">
        <v>152</v>
      </c>
      <c r="T60" s="133"/>
      <c r="U60" s="37">
        <v>138808.8</v>
      </c>
      <c r="V60" s="37" t="s">
        <v>72</v>
      </c>
      <c r="W60" s="37">
        <v>138808.8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>
        <v>138808.8</v>
      </c>
      <c r="AG60" s="37" t="s">
        <v>72</v>
      </c>
    </row>
    <row r="61" spans="1:33" ht="48.75" customHeight="1">
      <c r="A61" s="35" t="s">
        <v>153</v>
      </c>
      <c r="B61" s="36" t="s">
        <v>71</v>
      </c>
      <c r="C61" s="136" t="s">
        <v>154</v>
      </c>
      <c r="D61" s="137"/>
      <c r="E61" s="37">
        <v>138800</v>
      </c>
      <c r="F61" s="37">
        <v>138800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>
        <v>138800</v>
      </c>
      <c r="P61" s="37" t="s">
        <v>72</v>
      </c>
      <c r="Q61" s="35" t="s">
        <v>153</v>
      </c>
      <c r="R61" s="38" t="s">
        <v>71</v>
      </c>
      <c r="S61" s="138" t="s">
        <v>154</v>
      </c>
      <c r="T61" s="133"/>
      <c r="U61" s="37">
        <v>138808.8</v>
      </c>
      <c r="V61" s="37" t="s">
        <v>72</v>
      </c>
      <c r="W61" s="37">
        <v>138808.8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>
        <v>138808.8</v>
      </c>
      <c r="AG61" s="37" t="s">
        <v>72</v>
      </c>
    </row>
    <row r="62" spans="1:33" ht="48.75" customHeight="1">
      <c r="A62" s="35" t="s">
        <v>155</v>
      </c>
      <c r="B62" s="36" t="s">
        <v>71</v>
      </c>
      <c r="C62" s="136" t="s">
        <v>156</v>
      </c>
      <c r="D62" s="137"/>
      <c r="E62" s="37">
        <v>138800</v>
      </c>
      <c r="F62" s="37">
        <v>138800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>
        <v>138800</v>
      </c>
      <c r="P62" s="37" t="s">
        <v>72</v>
      </c>
      <c r="Q62" s="35" t="s">
        <v>155</v>
      </c>
      <c r="R62" s="38" t="s">
        <v>71</v>
      </c>
      <c r="S62" s="138" t="s">
        <v>156</v>
      </c>
      <c r="T62" s="133"/>
      <c r="U62" s="37">
        <v>138808.8</v>
      </c>
      <c r="V62" s="37" t="s">
        <v>72</v>
      </c>
      <c r="W62" s="37">
        <v>138808.8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>
        <v>138808.8</v>
      </c>
      <c r="AG62" s="37" t="s">
        <v>72</v>
      </c>
    </row>
    <row r="63" spans="1:33" ht="73.5" customHeight="1">
      <c r="A63" s="39" t="s">
        <v>157</v>
      </c>
      <c r="B63" s="36" t="s">
        <v>71</v>
      </c>
      <c r="C63" s="136" t="s">
        <v>158</v>
      </c>
      <c r="D63" s="137"/>
      <c r="E63" s="37">
        <v>6490.56</v>
      </c>
      <c r="F63" s="37">
        <v>6490.56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>
        <v>6490.56</v>
      </c>
      <c r="P63" s="37" t="s">
        <v>72</v>
      </c>
      <c r="Q63" s="39" t="s">
        <v>157</v>
      </c>
      <c r="R63" s="38" t="s">
        <v>71</v>
      </c>
      <c r="S63" s="138" t="s">
        <v>158</v>
      </c>
      <c r="T63" s="133"/>
      <c r="U63" s="37">
        <v>7168.62</v>
      </c>
      <c r="V63" s="37" t="s">
        <v>72</v>
      </c>
      <c r="W63" s="37">
        <v>7168.62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>
        <v>7168.62</v>
      </c>
      <c r="AG63" s="37" t="s">
        <v>72</v>
      </c>
    </row>
    <row r="64" spans="1:33" ht="73.5" customHeight="1">
      <c r="A64" s="39" t="s">
        <v>159</v>
      </c>
      <c r="B64" s="36" t="s">
        <v>71</v>
      </c>
      <c r="C64" s="136" t="s">
        <v>160</v>
      </c>
      <c r="D64" s="137"/>
      <c r="E64" s="37">
        <v>6490.56</v>
      </c>
      <c r="F64" s="37">
        <v>6490.56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>
        <v>6490.56</v>
      </c>
      <c r="P64" s="37" t="s">
        <v>72</v>
      </c>
      <c r="Q64" s="39" t="s">
        <v>159</v>
      </c>
      <c r="R64" s="38" t="s">
        <v>71</v>
      </c>
      <c r="S64" s="138" t="s">
        <v>160</v>
      </c>
      <c r="T64" s="133"/>
      <c r="U64" s="37">
        <v>7168.62</v>
      </c>
      <c r="V64" s="37" t="s">
        <v>72</v>
      </c>
      <c r="W64" s="37">
        <v>7168.62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>
        <v>7168.62</v>
      </c>
      <c r="AG64" s="37" t="s">
        <v>72</v>
      </c>
    </row>
    <row r="65" spans="1:33" ht="73.5" customHeight="1">
      <c r="A65" s="35" t="s">
        <v>161</v>
      </c>
      <c r="B65" s="36" t="s">
        <v>71</v>
      </c>
      <c r="C65" s="136" t="s">
        <v>162</v>
      </c>
      <c r="D65" s="137"/>
      <c r="E65" s="37">
        <v>6490.56</v>
      </c>
      <c r="F65" s="37">
        <v>6490.56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>
        <v>6490.56</v>
      </c>
      <c r="P65" s="37" t="s">
        <v>72</v>
      </c>
      <c r="Q65" s="35" t="s">
        <v>161</v>
      </c>
      <c r="R65" s="38" t="s">
        <v>71</v>
      </c>
      <c r="S65" s="138" t="s">
        <v>162</v>
      </c>
      <c r="T65" s="133"/>
      <c r="U65" s="37">
        <v>7168.62</v>
      </c>
      <c r="V65" s="37" t="s">
        <v>72</v>
      </c>
      <c r="W65" s="37">
        <v>7168.62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>
        <v>7168.62</v>
      </c>
      <c r="AG65" s="37" t="s">
        <v>72</v>
      </c>
    </row>
    <row r="66" spans="1:33" ht="24" customHeight="1">
      <c r="A66" s="35" t="s">
        <v>163</v>
      </c>
      <c r="B66" s="36" t="s">
        <v>71</v>
      </c>
      <c r="C66" s="136" t="s">
        <v>164</v>
      </c>
      <c r="D66" s="137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5" t="s">
        <v>163</v>
      </c>
      <c r="R66" s="38" t="s">
        <v>71</v>
      </c>
      <c r="S66" s="138" t="s">
        <v>164</v>
      </c>
      <c r="T66" s="133"/>
      <c r="U66" s="37">
        <v>394.07</v>
      </c>
      <c r="V66" s="37" t="s">
        <v>72</v>
      </c>
      <c r="W66" s="37">
        <v>394.07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>
        <v>394.07</v>
      </c>
      <c r="AG66" s="37" t="s">
        <v>72</v>
      </c>
    </row>
    <row r="67" spans="1:33" ht="24" customHeight="1">
      <c r="A67" s="35" t="s">
        <v>165</v>
      </c>
      <c r="B67" s="36" t="s">
        <v>71</v>
      </c>
      <c r="C67" s="136" t="s">
        <v>166</v>
      </c>
      <c r="D67" s="137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5" t="s">
        <v>165</v>
      </c>
      <c r="R67" s="38" t="s">
        <v>71</v>
      </c>
      <c r="S67" s="138" t="s">
        <v>166</v>
      </c>
      <c r="T67" s="133"/>
      <c r="U67" s="37">
        <v>394.07</v>
      </c>
      <c r="V67" s="37" t="s">
        <v>72</v>
      </c>
      <c r="W67" s="37">
        <v>394.07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>
        <v>394.07</v>
      </c>
      <c r="AG67" s="37" t="s">
        <v>72</v>
      </c>
    </row>
    <row r="68" spans="1:33" ht="24" customHeight="1">
      <c r="A68" s="35" t="s">
        <v>167</v>
      </c>
      <c r="B68" s="36" t="s">
        <v>71</v>
      </c>
      <c r="C68" s="136" t="s">
        <v>168</v>
      </c>
      <c r="D68" s="137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5" t="s">
        <v>167</v>
      </c>
      <c r="R68" s="38" t="s">
        <v>71</v>
      </c>
      <c r="S68" s="138" t="s">
        <v>168</v>
      </c>
      <c r="T68" s="133"/>
      <c r="U68" s="37">
        <v>394.07</v>
      </c>
      <c r="V68" s="37" t="s">
        <v>72</v>
      </c>
      <c r="W68" s="37">
        <v>394.07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>
        <v>394.07</v>
      </c>
      <c r="AG68" s="37" t="s">
        <v>72</v>
      </c>
    </row>
    <row r="69" spans="1:33" ht="24" customHeight="1">
      <c r="A69" s="35" t="s">
        <v>169</v>
      </c>
      <c r="B69" s="36" t="s">
        <v>71</v>
      </c>
      <c r="C69" s="136" t="s">
        <v>170</v>
      </c>
      <c r="D69" s="137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5" t="s">
        <v>169</v>
      </c>
      <c r="R69" s="38" t="s">
        <v>71</v>
      </c>
      <c r="S69" s="138" t="s">
        <v>170</v>
      </c>
      <c r="T69" s="133"/>
      <c r="U69" s="37">
        <v>394.07</v>
      </c>
      <c r="V69" s="37" t="s">
        <v>72</v>
      </c>
      <c r="W69" s="37">
        <v>394.07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>
        <v>394.07</v>
      </c>
      <c r="AG69" s="37" t="s">
        <v>72</v>
      </c>
    </row>
    <row r="70" spans="1:33" ht="24" customHeight="1">
      <c r="A70" s="35" t="s">
        <v>171</v>
      </c>
      <c r="B70" s="36" t="s">
        <v>71</v>
      </c>
      <c r="C70" s="136" t="s">
        <v>172</v>
      </c>
      <c r="D70" s="137"/>
      <c r="E70" s="37">
        <v>510000</v>
      </c>
      <c r="F70" s="37">
        <v>510000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>
        <v>510000</v>
      </c>
      <c r="P70" s="37" t="s">
        <v>72</v>
      </c>
      <c r="Q70" s="35" t="s">
        <v>171</v>
      </c>
      <c r="R70" s="38" t="s">
        <v>71</v>
      </c>
      <c r="S70" s="138" t="s">
        <v>172</v>
      </c>
      <c r="T70" s="133"/>
      <c r="U70" s="37">
        <v>430000</v>
      </c>
      <c r="V70" s="37" t="s">
        <v>72</v>
      </c>
      <c r="W70" s="37">
        <v>430000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>
        <v>430000</v>
      </c>
      <c r="AG70" s="37" t="s">
        <v>72</v>
      </c>
    </row>
    <row r="71" spans="1:33" ht="73.5" customHeight="1">
      <c r="A71" s="39" t="s">
        <v>173</v>
      </c>
      <c r="B71" s="36" t="s">
        <v>71</v>
      </c>
      <c r="C71" s="136" t="s">
        <v>174</v>
      </c>
      <c r="D71" s="137"/>
      <c r="E71" s="37">
        <v>510000</v>
      </c>
      <c r="F71" s="37">
        <v>510000</v>
      </c>
      <c r="G71" s="37" t="s">
        <v>72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>
        <v>510000</v>
      </c>
      <c r="P71" s="37" t="s">
        <v>72</v>
      </c>
      <c r="Q71" s="39" t="s">
        <v>173</v>
      </c>
      <c r="R71" s="38" t="s">
        <v>71</v>
      </c>
      <c r="S71" s="138" t="s">
        <v>174</v>
      </c>
      <c r="T71" s="133"/>
      <c r="U71" s="37">
        <v>430000</v>
      </c>
      <c r="V71" s="37" t="s">
        <v>72</v>
      </c>
      <c r="W71" s="37">
        <v>430000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>
        <v>430000</v>
      </c>
      <c r="AG71" s="37" t="s">
        <v>72</v>
      </c>
    </row>
    <row r="72" spans="1:33" ht="85.5" customHeight="1">
      <c r="A72" s="39" t="s">
        <v>175</v>
      </c>
      <c r="B72" s="36" t="s">
        <v>71</v>
      </c>
      <c r="C72" s="136" t="s">
        <v>176</v>
      </c>
      <c r="D72" s="137"/>
      <c r="E72" s="37">
        <v>510000</v>
      </c>
      <c r="F72" s="37">
        <v>510000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>
        <v>510000</v>
      </c>
      <c r="P72" s="37" t="s">
        <v>72</v>
      </c>
      <c r="Q72" s="39" t="s">
        <v>175</v>
      </c>
      <c r="R72" s="38" t="s">
        <v>71</v>
      </c>
      <c r="S72" s="138" t="s">
        <v>176</v>
      </c>
      <c r="T72" s="133"/>
      <c r="U72" s="37">
        <v>430000</v>
      </c>
      <c r="V72" s="37" t="s">
        <v>72</v>
      </c>
      <c r="W72" s="37">
        <v>430000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>
        <v>430000</v>
      </c>
      <c r="AG72" s="37" t="s">
        <v>72</v>
      </c>
    </row>
    <row r="73" spans="1:33" ht="85.5" customHeight="1">
      <c r="A73" s="39" t="s">
        <v>177</v>
      </c>
      <c r="B73" s="36" t="s">
        <v>71</v>
      </c>
      <c r="C73" s="136" t="s">
        <v>178</v>
      </c>
      <c r="D73" s="137"/>
      <c r="E73" s="37">
        <v>510000</v>
      </c>
      <c r="F73" s="37">
        <v>510000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>
        <v>510000</v>
      </c>
      <c r="P73" s="37" t="s">
        <v>72</v>
      </c>
      <c r="Q73" s="39" t="s">
        <v>177</v>
      </c>
      <c r="R73" s="38" t="s">
        <v>71</v>
      </c>
      <c r="S73" s="138" t="s">
        <v>178</v>
      </c>
      <c r="T73" s="133"/>
      <c r="U73" s="37">
        <v>430000</v>
      </c>
      <c r="V73" s="37" t="s">
        <v>72</v>
      </c>
      <c r="W73" s="37">
        <v>430000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>
        <v>430000</v>
      </c>
      <c r="AG73" s="37" t="s">
        <v>72</v>
      </c>
    </row>
    <row r="74" spans="1:33" ht="24" customHeight="1">
      <c r="A74" s="35" t="s">
        <v>179</v>
      </c>
      <c r="B74" s="36" t="s">
        <v>71</v>
      </c>
      <c r="C74" s="136" t="s">
        <v>180</v>
      </c>
      <c r="D74" s="137"/>
      <c r="E74" s="37">
        <v>25800</v>
      </c>
      <c r="F74" s="37">
        <v>25800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>
        <v>25800</v>
      </c>
      <c r="P74" s="37" t="s">
        <v>72</v>
      </c>
      <c r="Q74" s="35" t="s">
        <v>179</v>
      </c>
      <c r="R74" s="38" t="s">
        <v>71</v>
      </c>
      <c r="S74" s="138" t="s">
        <v>180</v>
      </c>
      <c r="T74" s="133"/>
      <c r="U74" s="37">
        <v>14282.17</v>
      </c>
      <c r="V74" s="37" t="s">
        <v>72</v>
      </c>
      <c r="W74" s="37">
        <v>14282.17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>
        <v>14282.17</v>
      </c>
      <c r="AG74" s="37" t="s">
        <v>72</v>
      </c>
    </row>
    <row r="75" spans="1:33" ht="36.75" customHeight="1">
      <c r="A75" s="35" t="s">
        <v>181</v>
      </c>
      <c r="B75" s="36" t="s">
        <v>71</v>
      </c>
      <c r="C75" s="136" t="s">
        <v>182</v>
      </c>
      <c r="D75" s="137"/>
      <c r="E75" s="37">
        <v>25800</v>
      </c>
      <c r="F75" s="37">
        <v>25800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>
        <v>25800</v>
      </c>
      <c r="P75" s="37" t="s">
        <v>72</v>
      </c>
      <c r="Q75" s="35" t="s">
        <v>181</v>
      </c>
      <c r="R75" s="38" t="s">
        <v>71</v>
      </c>
      <c r="S75" s="138" t="s">
        <v>182</v>
      </c>
      <c r="T75" s="133"/>
      <c r="U75" s="37">
        <v>14282.17</v>
      </c>
      <c r="V75" s="37" t="s">
        <v>72</v>
      </c>
      <c r="W75" s="37">
        <v>14282.17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>
        <v>14282.17</v>
      </c>
      <c r="AG75" s="37" t="s">
        <v>72</v>
      </c>
    </row>
    <row r="76" spans="1:33" ht="48.75" customHeight="1">
      <c r="A76" s="35" t="s">
        <v>183</v>
      </c>
      <c r="B76" s="36" t="s">
        <v>71</v>
      </c>
      <c r="C76" s="136" t="s">
        <v>184</v>
      </c>
      <c r="D76" s="137"/>
      <c r="E76" s="37">
        <v>25800</v>
      </c>
      <c r="F76" s="37">
        <v>25800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>
        <v>25800</v>
      </c>
      <c r="P76" s="37" t="s">
        <v>72</v>
      </c>
      <c r="Q76" s="35" t="s">
        <v>183</v>
      </c>
      <c r="R76" s="38" t="s">
        <v>71</v>
      </c>
      <c r="S76" s="138" t="s">
        <v>184</v>
      </c>
      <c r="T76" s="133"/>
      <c r="U76" s="37">
        <v>14282.17</v>
      </c>
      <c r="V76" s="37" t="s">
        <v>72</v>
      </c>
      <c r="W76" s="37">
        <v>14282.17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>
        <v>14282.17</v>
      </c>
      <c r="AG76" s="37" t="s">
        <v>72</v>
      </c>
    </row>
    <row r="77" spans="1:33" ht="24" customHeight="1">
      <c r="A77" s="35" t="s">
        <v>185</v>
      </c>
      <c r="B77" s="36" t="s">
        <v>71</v>
      </c>
      <c r="C77" s="136" t="s">
        <v>186</v>
      </c>
      <c r="D77" s="137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5" t="s">
        <v>185</v>
      </c>
      <c r="R77" s="38" t="s">
        <v>71</v>
      </c>
      <c r="S77" s="138" t="s">
        <v>186</v>
      </c>
      <c r="T77" s="133"/>
      <c r="U77" s="37">
        <v>5409.45</v>
      </c>
      <c r="V77" s="37" t="s">
        <v>72</v>
      </c>
      <c r="W77" s="37">
        <v>5409.45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>
        <v>5409.45</v>
      </c>
      <c r="AG77" s="37" t="s">
        <v>72</v>
      </c>
    </row>
    <row r="78" spans="1:33" ht="24" customHeight="1">
      <c r="A78" s="35" t="s">
        <v>187</v>
      </c>
      <c r="B78" s="36" t="s">
        <v>71</v>
      </c>
      <c r="C78" s="136" t="s">
        <v>188</v>
      </c>
      <c r="D78" s="137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5" t="s">
        <v>187</v>
      </c>
      <c r="R78" s="38" t="s">
        <v>71</v>
      </c>
      <c r="S78" s="138" t="s">
        <v>188</v>
      </c>
      <c r="T78" s="133"/>
      <c r="U78" s="37">
        <v>5409.45</v>
      </c>
      <c r="V78" s="37" t="s">
        <v>72</v>
      </c>
      <c r="W78" s="37">
        <v>5409.45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>
        <v>5409.45</v>
      </c>
      <c r="AG78" s="37" t="s">
        <v>72</v>
      </c>
    </row>
    <row r="79" spans="1:33" ht="24" customHeight="1">
      <c r="A79" s="35" t="s">
        <v>189</v>
      </c>
      <c r="B79" s="36" t="s">
        <v>71</v>
      </c>
      <c r="C79" s="136" t="s">
        <v>190</v>
      </c>
      <c r="D79" s="137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5" t="s">
        <v>189</v>
      </c>
      <c r="R79" s="38" t="s">
        <v>71</v>
      </c>
      <c r="S79" s="138" t="s">
        <v>190</v>
      </c>
      <c r="T79" s="133"/>
      <c r="U79" s="37">
        <v>5409.45</v>
      </c>
      <c r="V79" s="37" t="s">
        <v>72</v>
      </c>
      <c r="W79" s="37">
        <v>5409.45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>
        <v>5409.45</v>
      </c>
      <c r="AG79" s="37" t="s">
        <v>72</v>
      </c>
    </row>
    <row r="80" spans="1:33" ht="24" customHeight="1">
      <c r="A80" s="35" t="s">
        <v>191</v>
      </c>
      <c r="B80" s="36" t="s">
        <v>71</v>
      </c>
      <c r="C80" s="136" t="s">
        <v>192</v>
      </c>
      <c r="D80" s="137"/>
      <c r="E80" s="37" t="s">
        <v>72</v>
      </c>
      <c r="F80" s="37" t="s">
        <v>72</v>
      </c>
      <c r="G80" s="37">
        <v>10496000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>
        <v>10496000</v>
      </c>
      <c r="P80" s="37" t="s">
        <v>72</v>
      </c>
      <c r="Q80" s="35" t="s">
        <v>191</v>
      </c>
      <c r="R80" s="38" t="s">
        <v>71</v>
      </c>
      <c r="S80" s="138" t="s">
        <v>192</v>
      </c>
      <c r="T80" s="133"/>
      <c r="U80" s="37" t="s">
        <v>72</v>
      </c>
      <c r="V80" s="37" t="s">
        <v>72</v>
      </c>
      <c r="W80" s="37" t="s">
        <v>72</v>
      </c>
      <c r="X80" s="37">
        <v>10481468.06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>
        <v>10481468.06</v>
      </c>
      <c r="AG80" s="37" t="s">
        <v>72</v>
      </c>
    </row>
    <row r="81" spans="1:33" ht="36.75" customHeight="1">
      <c r="A81" s="35" t="s">
        <v>193</v>
      </c>
      <c r="B81" s="36" t="s">
        <v>71</v>
      </c>
      <c r="C81" s="136" t="s">
        <v>194</v>
      </c>
      <c r="D81" s="137"/>
      <c r="E81" s="37" t="s">
        <v>72</v>
      </c>
      <c r="F81" s="37" t="s">
        <v>72</v>
      </c>
      <c r="G81" s="37">
        <v>10496000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>
        <v>10496000</v>
      </c>
      <c r="P81" s="37" t="s">
        <v>72</v>
      </c>
      <c r="Q81" s="35" t="s">
        <v>193</v>
      </c>
      <c r="R81" s="38" t="s">
        <v>71</v>
      </c>
      <c r="S81" s="138" t="s">
        <v>194</v>
      </c>
      <c r="T81" s="133"/>
      <c r="U81" s="37" t="s">
        <v>72</v>
      </c>
      <c r="V81" s="37" t="s">
        <v>72</v>
      </c>
      <c r="W81" s="37" t="s">
        <v>72</v>
      </c>
      <c r="X81" s="37">
        <v>10481468.06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>
        <v>10481468.06</v>
      </c>
      <c r="AG81" s="37" t="s">
        <v>72</v>
      </c>
    </row>
    <row r="82" spans="1:33" ht="24" customHeight="1">
      <c r="A82" s="35" t="s">
        <v>195</v>
      </c>
      <c r="B82" s="36" t="s">
        <v>71</v>
      </c>
      <c r="C82" s="136" t="s">
        <v>196</v>
      </c>
      <c r="D82" s="137"/>
      <c r="E82" s="37" t="s">
        <v>72</v>
      </c>
      <c r="F82" s="37" t="s">
        <v>72</v>
      </c>
      <c r="G82" s="37">
        <v>10202500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>
        <v>10202500</v>
      </c>
      <c r="P82" s="37" t="s">
        <v>72</v>
      </c>
      <c r="Q82" s="35" t="s">
        <v>195</v>
      </c>
      <c r="R82" s="38" t="s">
        <v>71</v>
      </c>
      <c r="S82" s="138" t="s">
        <v>196</v>
      </c>
      <c r="T82" s="133"/>
      <c r="U82" s="37" t="s">
        <v>72</v>
      </c>
      <c r="V82" s="37" t="s">
        <v>72</v>
      </c>
      <c r="W82" s="37" t="s">
        <v>72</v>
      </c>
      <c r="X82" s="37">
        <v>10202500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>
        <v>10202500</v>
      </c>
      <c r="AG82" s="37" t="s">
        <v>72</v>
      </c>
    </row>
    <row r="83" spans="1:33" ht="24" customHeight="1">
      <c r="A83" s="35" t="s">
        <v>197</v>
      </c>
      <c r="B83" s="36" t="s">
        <v>71</v>
      </c>
      <c r="C83" s="136" t="s">
        <v>198</v>
      </c>
      <c r="D83" s="137"/>
      <c r="E83" s="37" t="s">
        <v>72</v>
      </c>
      <c r="F83" s="37" t="s">
        <v>72</v>
      </c>
      <c r="G83" s="37">
        <v>10202500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>
        <v>10202500</v>
      </c>
      <c r="P83" s="37" t="s">
        <v>72</v>
      </c>
      <c r="Q83" s="35" t="s">
        <v>197</v>
      </c>
      <c r="R83" s="38" t="s">
        <v>71</v>
      </c>
      <c r="S83" s="138" t="s">
        <v>198</v>
      </c>
      <c r="T83" s="133"/>
      <c r="U83" s="37" t="s">
        <v>72</v>
      </c>
      <c r="V83" s="37" t="s">
        <v>72</v>
      </c>
      <c r="W83" s="37" t="s">
        <v>72</v>
      </c>
      <c r="X83" s="37">
        <v>10202500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>
        <v>10202500</v>
      </c>
      <c r="AG83" s="37" t="s">
        <v>72</v>
      </c>
    </row>
    <row r="84" spans="1:33" ht="24" customHeight="1">
      <c r="A84" s="35" t="s">
        <v>199</v>
      </c>
      <c r="B84" s="36" t="s">
        <v>71</v>
      </c>
      <c r="C84" s="136" t="s">
        <v>200</v>
      </c>
      <c r="D84" s="137"/>
      <c r="E84" s="37" t="s">
        <v>72</v>
      </c>
      <c r="F84" s="37" t="s">
        <v>72</v>
      </c>
      <c r="G84" s="37">
        <v>10202500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>
        <v>10202500</v>
      </c>
      <c r="P84" s="37" t="s">
        <v>72</v>
      </c>
      <c r="Q84" s="35" t="s">
        <v>199</v>
      </c>
      <c r="R84" s="38" t="s">
        <v>71</v>
      </c>
      <c r="S84" s="138" t="s">
        <v>200</v>
      </c>
      <c r="T84" s="133"/>
      <c r="U84" s="37" t="s">
        <v>72</v>
      </c>
      <c r="V84" s="37" t="s">
        <v>72</v>
      </c>
      <c r="W84" s="37" t="s">
        <v>72</v>
      </c>
      <c r="X84" s="37">
        <v>10202500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>
        <v>10202500</v>
      </c>
      <c r="AG84" s="37" t="s">
        <v>72</v>
      </c>
    </row>
    <row r="85" spans="1:33" ht="24" customHeight="1">
      <c r="A85" s="35" t="s">
        <v>201</v>
      </c>
      <c r="B85" s="36" t="s">
        <v>71</v>
      </c>
      <c r="C85" s="136" t="s">
        <v>202</v>
      </c>
      <c r="D85" s="137"/>
      <c r="E85" s="37" t="s">
        <v>72</v>
      </c>
      <c r="F85" s="37" t="s">
        <v>72</v>
      </c>
      <c r="G85" s="37">
        <v>173500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>
        <v>173500</v>
      </c>
      <c r="P85" s="37" t="s">
        <v>72</v>
      </c>
      <c r="Q85" s="35" t="s">
        <v>201</v>
      </c>
      <c r="R85" s="38" t="s">
        <v>71</v>
      </c>
      <c r="S85" s="138" t="s">
        <v>202</v>
      </c>
      <c r="T85" s="133"/>
      <c r="U85" s="37" t="s">
        <v>72</v>
      </c>
      <c r="V85" s="37" t="s">
        <v>72</v>
      </c>
      <c r="W85" s="37" t="s">
        <v>72</v>
      </c>
      <c r="X85" s="37">
        <v>158968.06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>
        <v>158968.06</v>
      </c>
      <c r="AG85" s="37" t="s">
        <v>72</v>
      </c>
    </row>
    <row r="86" spans="1:33" ht="36.75" customHeight="1">
      <c r="A86" s="35" t="s">
        <v>203</v>
      </c>
      <c r="B86" s="36" t="s">
        <v>71</v>
      </c>
      <c r="C86" s="136" t="s">
        <v>204</v>
      </c>
      <c r="D86" s="137"/>
      <c r="E86" s="37" t="s">
        <v>72</v>
      </c>
      <c r="F86" s="37" t="s">
        <v>72</v>
      </c>
      <c r="G86" s="37">
        <v>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>
        <v>200</v>
      </c>
      <c r="P86" s="37" t="s">
        <v>72</v>
      </c>
      <c r="Q86" s="35" t="s">
        <v>203</v>
      </c>
      <c r="R86" s="38" t="s">
        <v>71</v>
      </c>
      <c r="S86" s="138" t="s">
        <v>204</v>
      </c>
      <c r="T86" s="133"/>
      <c r="U86" s="37" t="s">
        <v>72</v>
      </c>
      <c r="V86" s="37" t="s">
        <v>72</v>
      </c>
      <c r="W86" s="37" t="s">
        <v>72</v>
      </c>
      <c r="X86" s="37">
        <v>200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>
        <v>200</v>
      </c>
      <c r="AG86" s="37" t="s">
        <v>72</v>
      </c>
    </row>
    <row r="87" spans="1:33" ht="36.75" customHeight="1">
      <c r="A87" s="35" t="s">
        <v>205</v>
      </c>
      <c r="B87" s="36" t="s">
        <v>71</v>
      </c>
      <c r="C87" s="136" t="s">
        <v>206</v>
      </c>
      <c r="D87" s="137"/>
      <c r="E87" s="37" t="s">
        <v>72</v>
      </c>
      <c r="F87" s="37" t="s">
        <v>72</v>
      </c>
      <c r="G87" s="37">
        <v>200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>
        <v>200</v>
      </c>
      <c r="P87" s="37" t="s">
        <v>72</v>
      </c>
      <c r="Q87" s="35" t="s">
        <v>205</v>
      </c>
      <c r="R87" s="38" t="s">
        <v>71</v>
      </c>
      <c r="S87" s="138" t="s">
        <v>206</v>
      </c>
      <c r="T87" s="133"/>
      <c r="U87" s="37" t="s">
        <v>72</v>
      </c>
      <c r="V87" s="37" t="s">
        <v>72</v>
      </c>
      <c r="W87" s="37" t="s">
        <v>72</v>
      </c>
      <c r="X87" s="37">
        <v>200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>
        <v>200</v>
      </c>
      <c r="AG87" s="37" t="s">
        <v>72</v>
      </c>
    </row>
    <row r="88" spans="1:33" ht="36.75" customHeight="1">
      <c r="A88" s="35" t="s">
        <v>207</v>
      </c>
      <c r="B88" s="36" t="s">
        <v>71</v>
      </c>
      <c r="C88" s="136" t="s">
        <v>208</v>
      </c>
      <c r="D88" s="137"/>
      <c r="E88" s="37" t="s">
        <v>72</v>
      </c>
      <c r="F88" s="37" t="s">
        <v>72</v>
      </c>
      <c r="G88" s="37">
        <v>173300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>
        <v>173300</v>
      </c>
      <c r="P88" s="37" t="s">
        <v>72</v>
      </c>
      <c r="Q88" s="35" t="s">
        <v>207</v>
      </c>
      <c r="R88" s="38" t="s">
        <v>71</v>
      </c>
      <c r="S88" s="138" t="s">
        <v>208</v>
      </c>
      <c r="T88" s="133"/>
      <c r="U88" s="37" t="s">
        <v>72</v>
      </c>
      <c r="V88" s="37" t="s">
        <v>72</v>
      </c>
      <c r="W88" s="37" t="s">
        <v>72</v>
      </c>
      <c r="X88" s="37">
        <v>158768.06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>
        <v>158768.06</v>
      </c>
      <c r="AG88" s="37" t="s">
        <v>72</v>
      </c>
    </row>
    <row r="89" spans="1:33" ht="48.75" customHeight="1">
      <c r="A89" s="35" t="s">
        <v>209</v>
      </c>
      <c r="B89" s="36" t="s">
        <v>71</v>
      </c>
      <c r="C89" s="136" t="s">
        <v>210</v>
      </c>
      <c r="D89" s="137"/>
      <c r="E89" s="37" t="s">
        <v>72</v>
      </c>
      <c r="F89" s="37" t="s">
        <v>72</v>
      </c>
      <c r="G89" s="37">
        <v>173300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>
        <v>173300</v>
      </c>
      <c r="P89" s="37" t="s">
        <v>72</v>
      </c>
      <c r="Q89" s="35" t="s">
        <v>209</v>
      </c>
      <c r="R89" s="38" t="s">
        <v>71</v>
      </c>
      <c r="S89" s="138" t="s">
        <v>210</v>
      </c>
      <c r="T89" s="133"/>
      <c r="U89" s="37" t="s">
        <v>72</v>
      </c>
      <c r="V89" s="37" t="s">
        <v>72</v>
      </c>
      <c r="W89" s="37" t="s">
        <v>72</v>
      </c>
      <c r="X89" s="37">
        <v>158768.06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>
        <v>158768.06</v>
      </c>
      <c r="AG89" s="37" t="s">
        <v>72</v>
      </c>
    </row>
    <row r="90" spans="1:33" ht="24" customHeight="1">
      <c r="A90" s="35" t="s">
        <v>211</v>
      </c>
      <c r="B90" s="36" t="s">
        <v>71</v>
      </c>
      <c r="C90" s="136" t="s">
        <v>212</v>
      </c>
      <c r="D90" s="137"/>
      <c r="E90" s="37" t="s">
        <v>72</v>
      </c>
      <c r="F90" s="37" t="s">
        <v>72</v>
      </c>
      <c r="G90" s="37">
        <v>120000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>
        <v>120000</v>
      </c>
      <c r="P90" s="37" t="s">
        <v>72</v>
      </c>
      <c r="Q90" s="35" t="s">
        <v>211</v>
      </c>
      <c r="R90" s="38" t="s">
        <v>71</v>
      </c>
      <c r="S90" s="138" t="s">
        <v>212</v>
      </c>
      <c r="T90" s="133"/>
      <c r="U90" s="37" t="s">
        <v>72</v>
      </c>
      <c r="V90" s="37" t="s">
        <v>72</v>
      </c>
      <c r="W90" s="37" t="s">
        <v>72</v>
      </c>
      <c r="X90" s="37">
        <v>120000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>
        <v>120000</v>
      </c>
      <c r="AG90" s="37" t="s">
        <v>72</v>
      </c>
    </row>
    <row r="91" spans="1:33" ht="61.5" customHeight="1">
      <c r="A91" s="35" t="s">
        <v>213</v>
      </c>
      <c r="B91" s="36" t="s">
        <v>71</v>
      </c>
      <c r="C91" s="136" t="s">
        <v>214</v>
      </c>
      <c r="D91" s="137"/>
      <c r="E91" s="37" t="s">
        <v>72</v>
      </c>
      <c r="F91" s="37" t="s">
        <v>72</v>
      </c>
      <c r="G91" s="37">
        <v>120000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>
        <v>120000</v>
      </c>
      <c r="P91" s="37" t="s">
        <v>72</v>
      </c>
      <c r="Q91" s="35" t="s">
        <v>213</v>
      </c>
      <c r="R91" s="38" t="s">
        <v>71</v>
      </c>
      <c r="S91" s="138" t="s">
        <v>214</v>
      </c>
      <c r="T91" s="133"/>
      <c r="U91" s="37" t="s">
        <v>72</v>
      </c>
      <c r="V91" s="37" t="s">
        <v>72</v>
      </c>
      <c r="W91" s="37" t="s">
        <v>72</v>
      </c>
      <c r="X91" s="37">
        <v>120000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>
        <v>120000</v>
      </c>
      <c r="AG91" s="37" t="s">
        <v>72</v>
      </c>
    </row>
    <row r="92" spans="1:33" ht="73.5" customHeight="1">
      <c r="A92" s="35" t="s">
        <v>215</v>
      </c>
      <c r="B92" s="36" t="s">
        <v>71</v>
      </c>
      <c r="C92" s="136" t="s">
        <v>216</v>
      </c>
      <c r="D92" s="137"/>
      <c r="E92" s="37" t="s">
        <v>72</v>
      </c>
      <c r="F92" s="37" t="s">
        <v>72</v>
      </c>
      <c r="G92" s="37">
        <v>120000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>
        <v>120000</v>
      </c>
      <c r="P92" s="37" t="s">
        <v>72</v>
      </c>
      <c r="Q92" s="35" t="s">
        <v>215</v>
      </c>
      <c r="R92" s="38" t="s">
        <v>71</v>
      </c>
      <c r="S92" s="138" t="s">
        <v>216</v>
      </c>
      <c r="T92" s="133"/>
      <c r="U92" s="37" t="s">
        <v>72</v>
      </c>
      <c r="V92" s="37" t="s">
        <v>72</v>
      </c>
      <c r="W92" s="37" t="s">
        <v>72</v>
      </c>
      <c r="X92" s="37">
        <v>120000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>
        <v>120000</v>
      </c>
      <c r="AG92" s="37" t="s">
        <v>72</v>
      </c>
    </row>
  </sheetData>
  <sheetProtection/>
  <mergeCells count="187">
    <mergeCell ref="C91:D91"/>
    <mergeCell ref="S91:T91"/>
    <mergeCell ref="C92:D92"/>
    <mergeCell ref="S92:T92"/>
    <mergeCell ref="C88:D88"/>
    <mergeCell ref="S88:T88"/>
    <mergeCell ref="C89:D89"/>
    <mergeCell ref="S89:T89"/>
    <mergeCell ref="C90:D90"/>
    <mergeCell ref="S90:T90"/>
    <mergeCell ref="C85:D85"/>
    <mergeCell ref="S85:T85"/>
    <mergeCell ref="C86:D86"/>
    <mergeCell ref="S86:T86"/>
    <mergeCell ref="C87:D87"/>
    <mergeCell ref="S87:T87"/>
    <mergeCell ref="C82:D82"/>
    <mergeCell ref="S82:T82"/>
    <mergeCell ref="C83:D83"/>
    <mergeCell ref="S83:T83"/>
    <mergeCell ref="C84:D84"/>
    <mergeCell ref="S84:T84"/>
    <mergeCell ref="C79:D79"/>
    <mergeCell ref="S79:T79"/>
    <mergeCell ref="C80:D80"/>
    <mergeCell ref="S80:T80"/>
    <mergeCell ref="C81:D81"/>
    <mergeCell ref="S81:T81"/>
    <mergeCell ref="C76:D76"/>
    <mergeCell ref="S76:T76"/>
    <mergeCell ref="C77:D77"/>
    <mergeCell ref="S77:T77"/>
    <mergeCell ref="C78:D78"/>
    <mergeCell ref="S78:T78"/>
    <mergeCell ref="C73:D73"/>
    <mergeCell ref="S73:T73"/>
    <mergeCell ref="C74:D74"/>
    <mergeCell ref="S74:T74"/>
    <mergeCell ref="C75:D75"/>
    <mergeCell ref="S75:T75"/>
    <mergeCell ref="C70:D70"/>
    <mergeCell ref="S70:T70"/>
    <mergeCell ref="C71:D71"/>
    <mergeCell ref="S71:T71"/>
    <mergeCell ref="C72:D72"/>
    <mergeCell ref="S72:T72"/>
    <mergeCell ref="C67:D67"/>
    <mergeCell ref="S67:T67"/>
    <mergeCell ref="C68:D68"/>
    <mergeCell ref="S68:T68"/>
    <mergeCell ref="C69:D69"/>
    <mergeCell ref="S69:T69"/>
    <mergeCell ref="C64:D64"/>
    <mergeCell ref="S64:T64"/>
    <mergeCell ref="C65:D65"/>
    <mergeCell ref="S65:T65"/>
    <mergeCell ref="C66:D66"/>
    <mergeCell ref="S66:T66"/>
    <mergeCell ref="C61:D61"/>
    <mergeCell ref="S61:T61"/>
    <mergeCell ref="C62:D62"/>
    <mergeCell ref="S62:T62"/>
    <mergeCell ref="C63:D63"/>
    <mergeCell ref="S63:T63"/>
    <mergeCell ref="C58:D58"/>
    <mergeCell ref="S58:T58"/>
    <mergeCell ref="C59:D59"/>
    <mergeCell ref="S59:T59"/>
    <mergeCell ref="C60:D60"/>
    <mergeCell ref="S60:T60"/>
    <mergeCell ref="C55:D55"/>
    <mergeCell ref="S55:T55"/>
    <mergeCell ref="C56:D56"/>
    <mergeCell ref="S56:T56"/>
    <mergeCell ref="C57:D57"/>
    <mergeCell ref="S57:T57"/>
    <mergeCell ref="C52:D52"/>
    <mergeCell ref="S52:T52"/>
    <mergeCell ref="C53:D53"/>
    <mergeCell ref="S53:T53"/>
    <mergeCell ref="C54:D54"/>
    <mergeCell ref="S54:T54"/>
    <mergeCell ref="C49:D49"/>
    <mergeCell ref="S49:T49"/>
    <mergeCell ref="C50:D50"/>
    <mergeCell ref="S50:T50"/>
    <mergeCell ref="C51:D51"/>
    <mergeCell ref="S51:T51"/>
    <mergeCell ref="C46:D46"/>
    <mergeCell ref="S46:T46"/>
    <mergeCell ref="C47:D47"/>
    <mergeCell ref="S47:T47"/>
    <mergeCell ref="C48:D48"/>
    <mergeCell ref="S48:T48"/>
    <mergeCell ref="C43:D43"/>
    <mergeCell ref="S43:T43"/>
    <mergeCell ref="C44:D44"/>
    <mergeCell ref="S44:T44"/>
    <mergeCell ref="C45:D45"/>
    <mergeCell ref="S45:T45"/>
    <mergeCell ref="C40:D40"/>
    <mergeCell ref="S40:T40"/>
    <mergeCell ref="C41:D41"/>
    <mergeCell ref="S41:T41"/>
    <mergeCell ref="C42:D42"/>
    <mergeCell ref="S42:T42"/>
    <mergeCell ref="C37:D37"/>
    <mergeCell ref="S37:T37"/>
    <mergeCell ref="C38:D38"/>
    <mergeCell ref="S38:T38"/>
    <mergeCell ref="C39:D39"/>
    <mergeCell ref="S39:T39"/>
    <mergeCell ref="C34:D34"/>
    <mergeCell ref="S34:T34"/>
    <mergeCell ref="C35:D35"/>
    <mergeCell ref="S35:T35"/>
    <mergeCell ref="C36:D36"/>
    <mergeCell ref="S36:T36"/>
    <mergeCell ref="C31:D31"/>
    <mergeCell ref="S31:T31"/>
    <mergeCell ref="C32:D32"/>
    <mergeCell ref="S32:T32"/>
    <mergeCell ref="C33:D33"/>
    <mergeCell ref="S33:T33"/>
    <mergeCell ref="C28:D28"/>
    <mergeCell ref="S28:T28"/>
    <mergeCell ref="C29:D29"/>
    <mergeCell ref="S29:T29"/>
    <mergeCell ref="C30:D30"/>
    <mergeCell ref="S30:T30"/>
    <mergeCell ref="C25:D25"/>
    <mergeCell ref="S25:T25"/>
    <mergeCell ref="C26:D26"/>
    <mergeCell ref="S26:T26"/>
    <mergeCell ref="C27:D27"/>
    <mergeCell ref="S27:T27"/>
    <mergeCell ref="C22:D22"/>
    <mergeCell ref="S22:T22"/>
    <mergeCell ref="C23:D23"/>
    <mergeCell ref="S23:T23"/>
    <mergeCell ref="C24:D24"/>
    <mergeCell ref="S24:T24"/>
    <mergeCell ref="C20:D20"/>
    <mergeCell ref="S20:T20"/>
    <mergeCell ref="C19:D19"/>
    <mergeCell ref="AB13:AB18"/>
    <mergeCell ref="R12:R18"/>
    <mergeCell ref="C21:D21"/>
    <mergeCell ref="S21:T21"/>
    <mergeCell ref="C12:D18"/>
    <mergeCell ref="O13:O18"/>
    <mergeCell ref="N13:N18"/>
    <mergeCell ref="S19:T19"/>
    <mergeCell ref="AF13:AF18"/>
    <mergeCell ref="AD13:AD18"/>
    <mergeCell ref="U13:U18"/>
    <mergeCell ref="AA13:AA18"/>
    <mergeCell ref="S12:T18"/>
    <mergeCell ref="U12:AG12"/>
    <mergeCell ref="AG13:AG18"/>
    <mergeCell ref="Z13:Z18"/>
    <mergeCell ref="Y13:Y18"/>
    <mergeCell ref="V13:V18"/>
    <mergeCell ref="X13:X18"/>
    <mergeCell ref="W13:W18"/>
    <mergeCell ref="AC13:AC18"/>
    <mergeCell ref="AE13:AE18"/>
    <mergeCell ref="A2:N2"/>
    <mergeCell ref="A10:N10"/>
    <mergeCell ref="Q12:Q18"/>
    <mergeCell ref="H13:H18"/>
    <mergeCell ref="I13:I18"/>
    <mergeCell ref="E12:P12"/>
    <mergeCell ref="E13:E18"/>
    <mergeCell ref="F13:F18"/>
    <mergeCell ref="P13:P18"/>
    <mergeCell ref="M13:M18"/>
    <mergeCell ref="A12:A18"/>
    <mergeCell ref="B12:B18"/>
    <mergeCell ref="K13:K18"/>
    <mergeCell ref="A3:N3"/>
    <mergeCell ref="A5:N5"/>
    <mergeCell ref="B7:N7"/>
    <mergeCell ref="B6:N6"/>
    <mergeCell ref="J13:J18"/>
    <mergeCell ref="L13:L18"/>
    <mergeCell ref="G13:G18"/>
  </mergeCells>
  <conditionalFormatting sqref="AD23:AG23 AD21:AG21 U21:X21 U23:X23 AD25:AG25 U25:X25 AD28:AG28 U28:X28 E20 E21:G21 E23:G23 E25:G25 E28:G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40"/>
  <sheetViews>
    <sheetView showGridLines="0" tabSelected="1" zoomScalePageLayoutView="0" workbookViewId="0" topLeftCell="B1">
      <selection activeCell="AF13" sqref="AF13"/>
    </sheetView>
  </sheetViews>
  <sheetFormatPr defaultColWidth="9.140625" defaultRowHeight="12.75" customHeight="1"/>
  <cols>
    <col min="1" max="1" width="41.00390625" style="0" customWidth="1"/>
    <col min="2" max="2" width="4.28125" style="0" customWidth="1"/>
    <col min="3" max="3" width="15.00390625" style="0" customWidth="1"/>
    <col min="4" max="4" width="5.7109375" style="0" customWidth="1"/>
    <col min="5" max="5" width="16.7109375" style="0" customWidth="1"/>
    <col min="6" max="6" width="16.7109375" style="0" hidden="1" customWidth="1"/>
    <col min="7" max="8" width="16.7109375" style="0" customWidth="1"/>
    <col min="9" max="15" width="16.7109375" style="0" hidden="1" customWidth="1"/>
    <col min="16" max="16" width="16.7109375" style="0" customWidth="1"/>
    <col min="17" max="17" width="45.7109375" style="0" hidden="1" customWidth="1"/>
    <col min="18" max="18" width="4.28125" style="0" hidden="1" customWidth="1"/>
    <col min="19" max="19" width="17.7109375" style="0" hidden="1" customWidth="1"/>
    <col min="20" max="20" width="7.00390625" style="0" customWidth="1"/>
    <col min="21" max="21" width="16.7109375" style="0" customWidth="1"/>
    <col min="22" max="22" width="16.7109375" style="0" hidden="1" customWidth="1"/>
    <col min="23" max="24" width="16.7109375" style="0" customWidth="1"/>
    <col min="25" max="31" width="16.7109375" style="0" hidden="1" customWidth="1"/>
    <col min="32" max="32" width="16.7109375" style="0" customWidth="1"/>
    <col min="33" max="33" width="16.7109375" style="0" hidden="1" customWidth="1"/>
    <col min="34" max="34" width="10.7109375" style="0" bestFit="1" customWidth="1"/>
  </cols>
  <sheetData>
    <row r="2" spans="1:32" ht="13.5" customHeight="1">
      <c r="A2" s="145" t="s">
        <v>217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</row>
    <row r="3" spans="1:33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.75" customHeight="1">
      <c r="A4" s="147" t="s">
        <v>22</v>
      </c>
      <c r="B4" s="96" t="s">
        <v>23</v>
      </c>
      <c r="C4" s="139" t="s">
        <v>218</v>
      </c>
      <c r="D4" s="140"/>
      <c r="E4" s="110" t="s">
        <v>25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07" t="s">
        <v>219</v>
      </c>
      <c r="R4" s="107" t="s">
        <v>23</v>
      </c>
      <c r="S4" s="118" t="s">
        <v>220</v>
      </c>
      <c r="T4" s="119"/>
      <c r="U4" s="110" t="s">
        <v>28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46"/>
    </row>
    <row r="5" spans="1:33" ht="12.75" customHeight="1">
      <c r="A5" s="148"/>
      <c r="B5" s="97"/>
      <c r="C5" s="141"/>
      <c r="D5" s="142"/>
      <c r="E5" s="99" t="s">
        <v>29</v>
      </c>
      <c r="F5" s="99" t="s">
        <v>30</v>
      </c>
      <c r="G5" s="99" t="s">
        <v>31</v>
      </c>
      <c r="H5" s="99" t="s">
        <v>32</v>
      </c>
      <c r="I5" s="99" t="s">
        <v>33</v>
      </c>
      <c r="J5" s="99" t="s">
        <v>34</v>
      </c>
      <c r="K5" s="99" t="s">
        <v>35</v>
      </c>
      <c r="L5" s="99" t="s">
        <v>36</v>
      </c>
      <c r="M5" s="99" t="s">
        <v>37</v>
      </c>
      <c r="N5" s="99" t="s">
        <v>38</v>
      </c>
      <c r="O5" s="99" t="s">
        <v>39</v>
      </c>
      <c r="P5" s="99" t="s">
        <v>40</v>
      </c>
      <c r="Q5" s="100"/>
      <c r="R5" s="100"/>
      <c r="S5" s="120"/>
      <c r="T5" s="121"/>
      <c r="U5" s="99" t="s">
        <v>29</v>
      </c>
      <c r="V5" s="99" t="s">
        <v>30</v>
      </c>
      <c r="W5" s="99" t="s">
        <v>31</v>
      </c>
      <c r="X5" s="99" t="s">
        <v>32</v>
      </c>
      <c r="Y5" s="99" t="s">
        <v>33</v>
      </c>
      <c r="Z5" s="99" t="s">
        <v>34</v>
      </c>
      <c r="AA5" s="99" t="s">
        <v>35</v>
      </c>
      <c r="AB5" s="99" t="s">
        <v>36</v>
      </c>
      <c r="AC5" s="99" t="s">
        <v>37</v>
      </c>
      <c r="AD5" s="99" t="s">
        <v>38</v>
      </c>
      <c r="AE5" s="99" t="s">
        <v>39</v>
      </c>
      <c r="AF5" s="99" t="s">
        <v>40</v>
      </c>
      <c r="AG5" s="127" t="s">
        <v>41</v>
      </c>
    </row>
    <row r="6" spans="1:33" ht="12.75" customHeight="1">
      <c r="A6" s="148"/>
      <c r="B6" s="97"/>
      <c r="C6" s="141"/>
      <c r="D6" s="142"/>
      <c r="E6" s="108"/>
      <c r="F6" s="100"/>
      <c r="G6" s="108"/>
      <c r="H6" s="100"/>
      <c r="I6" s="108"/>
      <c r="J6" s="108"/>
      <c r="K6" s="108"/>
      <c r="L6" s="100"/>
      <c r="M6" s="100"/>
      <c r="N6" s="108"/>
      <c r="O6" s="100"/>
      <c r="P6" s="108"/>
      <c r="Q6" s="100"/>
      <c r="R6" s="100"/>
      <c r="S6" s="120"/>
      <c r="T6" s="121"/>
      <c r="U6" s="108"/>
      <c r="V6" s="100"/>
      <c r="W6" s="108"/>
      <c r="X6" s="100"/>
      <c r="Y6" s="108"/>
      <c r="Z6" s="108"/>
      <c r="AA6" s="108"/>
      <c r="AB6" s="100"/>
      <c r="AC6" s="100"/>
      <c r="AD6" s="108"/>
      <c r="AE6" s="100"/>
      <c r="AF6" s="108"/>
      <c r="AG6" s="128"/>
    </row>
    <row r="7" spans="1:33" ht="12.75" customHeight="1">
      <c r="A7" s="148"/>
      <c r="B7" s="97"/>
      <c r="C7" s="141"/>
      <c r="D7" s="142"/>
      <c r="E7" s="108"/>
      <c r="F7" s="100"/>
      <c r="G7" s="108"/>
      <c r="H7" s="100"/>
      <c r="I7" s="108"/>
      <c r="J7" s="108"/>
      <c r="K7" s="108"/>
      <c r="L7" s="100"/>
      <c r="M7" s="100"/>
      <c r="N7" s="108"/>
      <c r="O7" s="100"/>
      <c r="P7" s="108"/>
      <c r="Q7" s="100"/>
      <c r="R7" s="100"/>
      <c r="S7" s="120"/>
      <c r="T7" s="121"/>
      <c r="U7" s="108"/>
      <c r="V7" s="100"/>
      <c r="W7" s="108"/>
      <c r="X7" s="100"/>
      <c r="Y7" s="108"/>
      <c r="Z7" s="108"/>
      <c r="AA7" s="108"/>
      <c r="AB7" s="100"/>
      <c r="AC7" s="100"/>
      <c r="AD7" s="108"/>
      <c r="AE7" s="100"/>
      <c r="AF7" s="108"/>
      <c r="AG7" s="128"/>
    </row>
    <row r="8" spans="1:33" ht="12.75" customHeight="1">
      <c r="A8" s="148"/>
      <c r="B8" s="97"/>
      <c r="C8" s="141"/>
      <c r="D8" s="142"/>
      <c r="E8" s="108"/>
      <c r="F8" s="100"/>
      <c r="G8" s="108"/>
      <c r="H8" s="100"/>
      <c r="I8" s="108"/>
      <c r="J8" s="108"/>
      <c r="K8" s="108"/>
      <c r="L8" s="100"/>
      <c r="M8" s="100"/>
      <c r="N8" s="108"/>
      <c r="O8" s="100"/>
      <c r="P8" s="108"/>
      <c r="Q8" s="100"/>
      <c r="R8" s="100"/>
      <c r="S8" s="120"/>
      <c r="T8" s="121"/>
      <c r="U8" s="108"/>
      <c r="V8" s="100"/>
      <c r="W8" s="108"/>
      <c r="X8" s="100"/>
      <c r="Y8" s="108"/>
      <c r="Z8" s="108"/>
      <c r="AA8" s="108"/>
      <c r="AB8" s="100"/>
      <c r="AC8" s="100"/>
      <c r="AD8" s="108"/>
      <c r="AE8" s="100"/>
      <c r="AF8" s="108"/>
      <c r="AG8" s="128"/>
    </row>
    <row r="9" spans="1:33" ht="12.75" customHeight="1">
      <c r="A9" s="148"/>
      <c r="B9" s="97"/>
      <c r="C9" s="141"/>
      <c r="D9" s="142"/>
      <c r="E9" s="108"/>
      <c r="F9" s="100"/>
      <c r="G9" s="108"/>
      <c r="H9" s="100"/>
      <c r="I9" s="108"/>
      <c r="J9" s="108"/>
      <c r="K9" s="108"/>
      <c r="L9" s="100"/>
      <c r="M9" s="100"/>
      <c r="N9" s="108"/>
      <c r="O9" s="100"/>
      <c r="P9" s="108"/>
      <c r="Q9" s="100"/>
      <c r="R9" s="100"/>
      <c r="S9" s="120"/>
      <c r="T9" s="121"/>
      <c r="U9" s="108"/>
      <c r="V9" s="100"/>
      <c r="W9" s="108"/>
      <c r="X9" s="100"/>
      <c r="Y9" s="108"/>
      <c r="Z9" s="108"/>
      <c r="AA9" s="108"/>
      <c r="AB9" s="100"/>
      <c r="AC9" s="100"/>
      <c r="AD9" s="108"/>
      <c r="AE9" s="100"/>
      <c r="AF9" s="108"/>
      <c r="AG9" s="128"/>
    </row>
    <row r="10" spans="1:33" ht="12.75" customHeight="1">
      <c r="A10" s="148"/>
      <c r="B10" s="97"/>
      <c r="C10" s="141"/>
      <c r="D10" s="142"/>
      <c r="E10" s="108"/>
      <c r="F10" s="100"/>
      <c r="G10" s="108"/>
      <c r="H10" s="100"/>
      <c r="I10" s="108"/>
      <c r="J10" s="108"/>
      <c r="K10" s="108"/>
      <c r="L10" s="100"/>
      <c r="M10" s="100"/>
      <c r="N10" s="108"/>
      <c r="O10" s="100"/>
      <c r="P10" s="108"/>
      <c r="Q10" s="100"/>
      <c r="R10" s="100"/>
      <c r="S10" s="120"/>
      <c r="T10" s="121"/>
      <c r="U10" s="108"/>
      <c r="V10" s="100"/>
      <c r="W10" s="108"/>
      <c r="X10" s="100"/>
      <c r="Y10" s="108"/>
      <c r="Z10" s="108"/>
      <c r="AA10" s="108"/>
      <c r="AB10" s="100"/>
      <c r="AC10" s="100"/>
      <c r="AD10" s="108"/>
      <c r="AE10" s="100"/>
      <c r="AF10" s="108"/>
      <c r="AG10" s="128"/>
    </row>
    <row r="11" spans="1:33" ht="60.75" customHeight="1">
      <c r="A11" s="149"/>
      <c r="B11" s="98"/>
      <c r="C11" s="143"/>
      <c r="D11" s="144"/>
      <c r="E11" s="109"/>
      <c r="F11" s="101"/>
      <c r="G11" s="109"/>
      <c r="H11" s="101"/>
      <c r="I11" s="109"/>
      <c r="J11" s="109"/>
      <c r="K11" s="109"/>
      <c r="L11" s="101"/>
      <c r="M11" s="101"/>
      <c r="N11" s="109"/>
      <c r="O11" s="101"/>
      <c r="P11" s="109"/>
      <c r="Q11" s="101"/>
      <c r="R11" s="101"/>
      <c r="S11" s="122"/>
      <c r="T11" s="123"/>
      <c r="U11" s="109"/>
      <c r="V11" s="101"/>
      <c r="W11" s="109"/>
      <c r="X11" s="101"/>
      <c r="Y11" s="109"/>
      <c r="Z11" s="109"/>
      <c r="AA11" s="109"/>
      <c r="AB11" s="101"/>
      <c r="AC11" s="101"/>
      <c r="AD11" s="109"/>
      <c r="AE11" s="101"/>
      <c r="AF11" s="109"/>
      <c r="AG11" s="129"/>
    </row>
    <row r="12" spans="1:33" ht="13.5" customHeight="1">
      <c r="A12" s="25">
        <v>1</v>
      </c>
      <c r="B12" s="26">
        <v>2</v>
      </c>
      <c r="C12" s="134">
        <v>3</v>
      </c>
      <c r="D12" s="135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55</v>
      </c>
      <c r="R12" s="40" t="s">
        <v>56</v>
      </c>
      <c r="S12" s="150" t="s">
        <v>57</v>
      </c>
      <c r="T12" s="151"/>
      <c r="U12" s="40" t="s">
        <v>58</v>
      </c>
      <c r="V12" s="40" t="s">
        <v>59</v>
      </c>
      <c r="W12" s="40" t="s">
        <v>60</v>
      </c>
      <c r="X12" s="40" t="s">
        <v>61</v>
      </c>
      <c r="Y12" s="40" t="s">
        <v>62</v>
      </c>
      <c r="Z12" s="40" t="s">
        <v>63</v>
      </c>
      <c r="AA12" s="40" t="s">
        <v>64</v>
      </c>
      <c r="AB12" s="40" t="s">
        <v>65</v>
      </c>
      <c r="AC12" s="40" t="s">
        <v>66</v>
      </c>
      <c r="AD12" s="40" t="s">
        <v>67</v>
      </c>
      <c r="AE12" s="40" t="s">
        <v>68</v>
      </c>
      <c r="AF12" s="40" t="s">
        <v>69</v>
      </c>
      <c r="AG12" s="42" t="s">
        <v>70</v>
      </c>
    </row>
    <row r="13" spans="1:34" ht="12.75">
      <c r="A13" s="31" t="s">
        <v>221</v>
      </c>
      <c r="B13" s="32" t="s">
        <v>222</v>
      </c>
      <c r="C13" s="130" t="s">
        <v>74</v>
      </c>
      <c r="D13" s="131"/>
      <c r="E13" s="33">
        <f>E15+E70+E75+E91+E103+E126+E134</f>
        <v>16194492.540000001</v>
      </c>
      <c r="F13" s="33" t="e">
        <f aca="true" t="shared" si="0" ref="F13:P13">F15+F70+F75+F91+F103+F126+F134</f>
        <v>#VALUE!</v>
      </c>
      <c r="G13" s="33">
        <f t="shared" si="0"/>
        <v>16194492.540000001</v>
      </c>
      <c r="H13" s="33">
        <v>502526.11</v>
      </c>
      <c r="I13" s="33" t="e">
        <f t="shared" si="0"/>
        <v>#VALUE!</v>
      </c>
      <c r="J13" s="33" t="e">
        <f t="shared" si="0"/>
        <v>#VALUE!</v>
      </c>
      <c r="K13" s="33" t="e">
        <f t="shared" si="0"/>
        <v>#VALUE!</v>
      </c>
      <c r="L13" s="33" t="e">
        <f t="shared" si="0"/>
        <v>#VALUE!</v>
      </c>
      <c r="M13" s="33" t="e">
        <f t="shared" si="0"/>
        <v>#VALUE!</v>
      </c>
      <c r="N13" s="33" t="e">
        <f t="shared" si="0"/>
        <v>#VALUE!</v>
      </c>
      <c r="O13" s="33" t="e">
        <f t="shared" si="0"/>
        <v>#VALUE!</v>
      </c>
      <c r="P13" s="33">
        <f t="shared" si="0"/>
        <v>16697018.65</v>
      </c>
      <c r="Q13" s="31" t="s">
        <v>221</v>
      </c>
      <c r="R13" s="34" t="s">
        <v>222</v>
      </c>
      <c r="S13" s="132" t="s">
        <v>74</v>
      </c>
      <c r="T13" s="133"/>
      <c r="U13" s="33">
        <f>U15+U70+U75+U91+U103+U126+U134</f>
        <v>15918523.229999999</v>
      </c>
      <c r="V13" s="33" t="e">
        <f aca="true" t="shared" si="1" ref="V13:AE13">V15+V70+V75+V91+V103+V126+V134</f>
        <v>#VALUE!</v>
      </c>
      <c r="W13" s="33">
        <f t="shared" si="1"/>
        <v>15918523.229999999</v>
      </c>
      <c r="X13" s="33">
        <v>502526.11</v>
      </c>
      <c r="Y13" s="33" t="e">
        <f t="shared" si="1"/>
        <v>#VALUE!</v>
      </c>
      <c r="Z13" s="33" t="e">
        <f t="shared" si="1"/>
        <v>#VALUE!</v>
      </c>
      <c r="AA13" s="33" t="e">
        <f t="shared" si="1"/>
        <v>#VALUE!</v>
      </c>
      <c r="AB13" s="33" t="e">
        <f t="shared" si="1"/>
        <v>#VALUE!</v>
      </c>
      <c r="AC13" s="33" t="e">
        <f t="shared" si="1"/>
        <v>#VALUE!</v>
      </c>
      <c r="AD13" s="33" t="e">
        <f t="shared" si="1"/>
        <v>#VALUE!</v>
      </c>
      <c r="AE13" s="33" t="e">
        <f t="shared" si="1"/>
        <v>#VALUE!</v>
      </c>
      <c r="AF13" s="33">
        <f>AF15+AF70+AF75+AF91+AF103+AF126+AF134</f>
        <v>16421049.339999998</v>
      </c>
      <c r="AG13" s="33" t="s">
        <v>72</v>
      </c>
      <c r="AH13" s="92"/>
    </row>
    <row r="14" spans="1:34" ht="12.75">
      <c r="A14" s="35" t="s">
        <v>75</v>
      </c>
      <c r="B14" s="36"/>
      <c r="C14" s="136"/>
      <c r="D14" s="1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5"/>
      <c r="R14" s="38"/>
      <c r="S14" s="138"/>
      <c r="T14" s="133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92"/>
    </row>
    <row r="15" spans="1:34" ht="12.75">
      <c r="A15" s="31" t="s">
        <v>223</v>
      </c>
      <c r="B15" s="32" t="s">
        <v>222</v>
      </c>
      <c r="C15" s="130" t="s">
        <v>224</v>
      </c>
      <c r="D15" s="131"/>
      <c r="E15" s="33">
        <f>E35+E51+E54</f>
        <v>8181420.96</v>
      </c>
      <c r="F15" s="33" t="e">
        <f aca="true" t="shared" si="2" ref="F15:P15">F35+F51+F54</f>
        <v>#VALUE!</v>
      </c>
      <c r="G15" s="33">
        <f t="shared" si="2"/>
        <v>8181420.96</v>
      </c>
      <c r="H15" s="33">
        <f t="shared" si="2"/>
        <v>78600</v>
      </c>
      <c r="I15" s="33" t="e">
        <f t="shared" si="2"/>
        <v>#VALUE!</v>
      </c>
      <c r="J15" s="33" t="e">
        <f t="shared" si="2"/>
        <v>#VALUE!</v>
      </c>
      <c r="K15" s="33" t="e">
        <f t="shared" si="2"/>
        <v>#VALUE!</v>
      </c>
      <c r="L15" s="33" t="e">
        <f t="shared" si="2"/>
        <v>#VALUE!</v>
      </c>
      <c r="M15" s="33" t="e">
        <f t="shared" si="2"/>
        <v>#VALUE!</v>
      </c>
      <c r="N15" s="33" t="e">
        <f t="shared" si="2"/>
        <v>#VALUE!</v>
      </c>
      <c r="O15" s="33" t="e">
        <f t="shared" si="2"/>
        <v>#VALUE!</v>
      </c>
      <c r="P15" s="33">
        <f t="shared" si="2"/>
        <v>8260020.96</v>
      </c>
      <c r="Q15" s="31" t="s">
        <v>223</v>
      </c>
      <c r="R15" s="34" t="s">
        <v>222</v>
      </c>
      <c r="S15" s="132" t="s">
        <v>224</v>
      </c>
      <c r="T15" s="133"/>
      <c r="U15" s="33">
        <f aca="true" t="shared" si="3" ref="U15:AF15">U35+U51+U54</f>
        <v>7982091.68</v>
      </c>
      <c r="V15" s="33" t="e">
        <f t="shared" si="3"/>
        <v>#VALUE!</v>
      </c>
      <c r="W15" s="33">
        <f t="shared" si="3"/>
        <v>7982091.68</v>
      </c>
      <c r="X15" s="33">
        <v>78600</v>
      </c>
      <c r="Y15" s="33" t="e">
        <f t="shared" si="3"/>
        <v>#VALUE!</v>
      </c>
      <c r="Z15" s="33" t="e">
        <f t="shared" si="3"/>
        <v>#VALUE!</v>
      </c>
      <c r="AA15" s="33" t="e">
        <f t="shared" si="3"/>
        <v>#VALUE!</v>
      </c>
      <c r="AB15" s="33" t="e">
        <f t="shared" si="3"/>
        <v>#VALUE!</v>
      </c>
      <c r="AC15" s="33" t="e">
        <f t="shared" si="3"/>
        <v>#VALUE!</v>
      </c>
      <c r="AD15" s="33" t="e">
        <f t="shared" si="3"/>
        <v>#VALUE!</v>
      </c>
      <c r="AE15" s="33" t="e">
        <f t="shared" si="3"/>
        <v>#VALUE!</v>
      </c>
      <c r="AF15" s="33">
        <f t="shared" si="3"/>
        <v>8060691.68</v>
      </c>
      <c r="AG15" s="33" t="s">
        <v>72</v>
      </c>
      <c r="AH15" s="92"/>
    </row>
    <row r="16" spans="1:34" ht="61.5" customHeight="1">
      <c r="A16" s="35" t="s">
        <v>225</v>
      </c>
      <c r="B16" s="36" t="s">
        <v>222</v>
      </c>
      <c r="C16" s="136" t="s">
        <v>226</v>
      </c>
      <c r="D16" s="137"/>
      <c r="E16" s="37">
        <f>E17</f>
        <v>5223557.140000001</v>
      </c>
      <c r="F16" s="37" t="e">
        <f aca="true" t="shared" si="4" ref="F16:P16">F17</f>
        <v>#VALUE!</v>
      </c>
      <c r="G16" s="37">
        <f t="shared" si="4"/>
        <v>5223557.140000001</v>
      </c>
      <c r="H16" s="37">
        <f t="shared" si="4"/>
        <v>0</v>
      </c>
      <c r="I16" s="37" t="e">
        <f t="shared" si="4"/>
        <v>#VALUE!</v>
      </c>
      <c r="J16" s="37" t="e">
        <f t="shared" si="4"/>
        <v>#VALUE!</v>
      </c>
      <c r="K16" s="37" t="e">
        <f t="shared" si="4"/>
        <v>#VALUE!</v>
      </c>
      <c r="L16" s="37" t="e">
        <f t="shared" si="4"/>
        <v>#VALUE!</v>
      </c>
      <c r="M16" s="37" t="e">
        <f t="shared" si="4"/>
        <v>#VALUE!</v>
      </c>
      <c r="N16" s="37" t="e">
        <f t="shared" si="4"/>
        <v>#VALUE!</v>
      </c>
      <c r="O16" s="37" t="e">
        <f t="shared" si="4"/>
        <v>#VALUE!</v>
      </c>
      <c r="P16" s="37">
        <f t="shared" si="4"/>
        <v>5223557.140000001</v>
      </c>
      <c r="Q16" s="35" t="s">
        <v>225</v>
      </c>
      <c r="R16" s="38" t="s">
        <v>222</v>
      </c>
      <c r="S16" s="138" t="s">
        <v>226</v>
      </c>
      <c r="T16" s="133"/>
      <c r="U16" s="37">
        <f>U17</f>
        <v>5223556.66</v>
      </c>
      <c r="V16" s="37" t="e">
        <f aca="true" t="shared" si="5" ref="V16:AF16">V17</f>
        <v>#VALUE!</v>
      </c>
      <c r="W16" s="37">
        <f t="shared" si="5"/>
        <v>5223556.66</v>
      </c>
      <c r="X16" s="37">
        <f t="shared" si="5"/>
        <v>0</v>
      </c>
      <c r="Y16" s="37" t="e">
        <f t="shared" si="5"/>
        <v>#VALUE!</v>
      </c>
      <c r="Z16" s="37" t="e">
        <f t="shared" si="5"/>
        <v>#VALUE!</v>
      </c>
      <c r="AA16" s="37" t="e">
        <f t="shared" si="5"/>
        <v>#VALUE!</v>
      </c>
      <c r="AB16" s="37" t="e">
        <f t="shared" si="5"/>
        <v>#VALUE!</v>
      </c>
      <c r="AC16" s="37" t="e">
        <f t="shared" si="5"/>
        <v>#VALUE!</v>
      </c>
      <c r="AD16" s="37" t="e">
        <f t="shared" si="5"/>
        <v>#VALUE!</v>
      </c>
      <c r="AE16" s="37" t="e">
        <f t="shared" si="5"/>
        <v>#VALUE!</v>
      </c>
      <c r="AF16" s="37">
        <f t="shared" si="5"/>
        <v>5223556.66</v>
      </c>
      <c r="AG16" s="37" t="s">
        <v>72</v>
      </c>
      <c r="AH16" s="92"/>
    </row>
    <row r="17" spans="1:34" ht="24" customHeight="1">
      <c r="A17" s="35" t="s">
        <v>227</v>
      </c>
      <c r="B17" s="36" t="s">
        <v>222</v>
      </c>
      <c r="C17" s="136" t="s">
        <v>228</v>
      </c>
      <c r="D17" s="137"/>
      <c r="E17" s="37">
        <f>E18+E19+E20</f>
        <v>5223557.140000001</v>
      </c>
      <c r="F17" s="37" t="e">
        <f>F18+F19+F20</f>
        <v>#VALUE!</v>
      </c>
      <c r="G17" s="37">
        <f>G18+G19+G20</f>
        <v>5223557.140000001</v>
      </c>
      <c r="H17" s="37">
        <f>H18+H19+H20</f>
        <v>0</v>
      </c>
      <c r="I17" s="37" t="e">
        <f aca="true" t="shared" si="6" ref="I17:P17">I18+I19+I20</f>
        <v>#VALUE!</v>
      </c>
      <c r="J17" s="37" t="e">
        <f t="shared" si="6"/>
        <v>#VALUE!</v>
      </c>
      <c r="K17" s="37" t="e">
        <f t="shared" si="6"/>
        <v>#VALUE!</v>
      </c>
      <c r="L17" s="37" t="e">
        <f t="shared" si="6"/>
        <v>#VALUE!</v>
      </c>
      <c r="M17" s="37" t="e">
        <f t="shared" si="6"/>
        <v>#VALUE!</v>
      </c>
      <c r="N17" s="37" t="e">
        <f t="shared" si="6"/>
        <v>#VALUE!</v>
      </c>
      <c r="O17" s="37" t="e">
        <f t="shared" si="6"/>
        <v>#VALUE!</v>
      </c>
      <c r="P17" s="37">
        <f t="shared" si="6"/>
        <v>5223557.140000001</v>
      </c>
      <c r="Q17" s="35" t="s">
        <v>227</v>
      </c>
      <c r="R17" s="38" t="s">
        <v>222</v>
      </c>
      <c r="S17" s="138" t="s">
        <v>228</v>
      </c>
      <c r="T17" s="133"/>
      <c r="U17" s="37">
        <f>U18+U19+U20</f>
        <v>5223556.66</v>
      </c>
      <c r="V17" s="37" t="e">
        <f>V18+V19+V20</f>
        <v>#VALUE!</v>
      </c>
      <c r="W17" s="37">
        <f>W18+W19+W20</f>
        <v>5223556.66</v>
      </c>
      <c r="X17" s="37">
        <v>0</v>
      </c>
      <c r="Y17" s="37" t="e">
        <f aca="true" t="shared" si="7" ref="Y17:AF17">Y18+Y19+Y20</f>
        <v>#VALUE!</v>
      </c>
      <c r="Z17" s="37" t="e">
        <f t="shared" si="7"/>
        <v>#VALUE!</v>
      </c>
      <c r="AA17" s="37" t="e">
        <f t="shared" si="7"/>
        <v>#VALUE!</v>
      </c>
      <c r="AB17" s="37" t="e">
        <f t="shared" si="7"/>
        <v>#VALUE!</v>
      </c>
      <c r="AC17" s="37" t="e">
        <f t="shared" si="7"/>
        <v>#VALUE!</v>
      </c>
      <c r="AD17" s="37" t="e">
        <f t="shared" si="7"/>
        <v>#VALUE!</v>
      </c>
      <c r="AE17" s="37" t="e">
        <f t="shared" si="7"/>
        <v>#VALUE!</v>
      </c>
      <c r="AF17" s="37">
        <f t="shared" si="7"/>
        <v>5223556.66</v>
      </c>
      <c r="AG17" s="37" t="s">
        <v>72</v>
      </c>
      <c r="AH17" s="92"/>
    </row>
    <row r="18" spans="1:34" ht="24" customHeight="1">
      <c r="A18" s="35" t="s">
        <v>229</v>
      </c>
      <c r="B18" s="36" t="s">
        <v>222</v>
      </c>
      <c r="C18" s="136" t="s">
        <v>230</v>
      </c>
      <c r="D18" s="137"/>
      <c r="E18" s="37">
        <f>E38</f>
        <v>3729532.58</v>
      </c>
      <c r="F18" s="37" t="str">
        <f aca="true" t="shared" si="8" ref="F18:P18">F38</f>
        <v>-</v>
      </c>
      <c r="G18" s="37">
        <f t="shared" si="8"/>
        <v>3729532.58</v>
      </c>
      <c r="H18" s="37">
        <f t="shared" si="8"/>
        <v>0</v>
      </c>
      <c r="I18" s="37" t="str">
        <f t="shared" si="8"/>
        <v>-</v>
      </c>
      <c r="J18" s="37" t="str">
        <f t="shared" si="8"/>
        <v>-</v>
      </c>
      <c r="K18" s="37" t="str">
        <f t="shared" si="8"/>
        <v>-</v>
      </c>
      <c r="L18" s="37" t="str">
        <f t="shared" si="8"/>
        <v>-</v>
      </c>
      <c r="M18" s="37" t="str">
        <f t="shared" si="8"/>
        <v>-</v>
      </c>
      <c r="N18" s="37" t="str">
        <f t="shared" si="8"/>
        <v>-</v>
      </c>
      <c r="O18" s="37" t="str">
        <f t="shared" si="8"/>
        <v>-</v>
      </c>
      <c r="P18" s="37">
        <f t="shared" si="8"/>
        <v>3729532.58</v>
      </c>
      <c r="Q18" s="35" t="s">
        <v>229</v>
      </c>
      <c r="R18" s="38" t="s">
        <v>222</v>
      </c>
      <c r="S18" s="138" t="s">
        <v>230</v>
      </c>
      <c r="T18" s="133"/>
      <c r="U18" s="37">
        <f>U38</f>
        <v>3729532.1</v>
      </c>
      <c r="V18" s="37" t="str">
        <f aca="true" t="shared" si="9" ref="V18:AF18">V38</f>
        <v>-</v>
      </c>
      <c r="W18" s="37">
        <f t="shared" si="9"/>
        <v>3729532.1</v>
      </c>
      <c r="X18" s="37" t="str">
        <f t="shared" si="9"/>
        <v>-</v>
      </c>
      <c r="Y18" s="37" t="str">
        <f t="shared" si="9"/>
        <v>-</v>
      </c>
      <c r="Z18" s="37" t="str">
        <f t="shared" si="9"/>
        <v>-</v>
      </c>
      <c r="AA18" s="37" t="str">
        <f t="shared" si="9"/>
        <v>-</v>
      </c>
      <c r="AB18" s="37" t="str">
        <f t="shared" si="9"/>
        <v>-</v>
      </c>
      <c r="AC18" s="37" t="str">
        <f t="shared" si="9"/>
        <v>-</v>
      </c>
      <c r="AD18" s="37" t="str">
        <f t="shared" si="9"/>
        <v>-</v>
      </c>
      <c r="AE18" s="37" t="str">
        <f t="shared" si="9"/>
        <v>-</v>
      </c>
      <c r="AF18" s="37">
        <f t="shared" si="9"/>
        <v>3729532.1</v>
      </c>
      <c r="AG18" s="37" t="s">
        <v>72</v>
      </c>
      <c r="AH18" s="92"/>
    </row>
    <row r="19" spans="1:34" ht="25.5" customHeight="1">
      <c r="A19" s="35" t="s">
        <v>231</v>
      </c>
      <c r="B19" s="36" t="s">
        <v>222</v>
      </c>
      <c r="C19" s="136" t="s">
        <v>232</v>
      </c>
      <c r="D19" s="137"/>
      <c r="E19" s="37">
        <f>E39</f>
        <v>290416.04</v>
      </c>
      <c r="F19" s="37" t="str">
        <f aca="true" t="shared" si="10" ref="F19:P19">F39</f>
        <v>-</v>
      </c>
      <c r="G19" s="37">
        <f t="shared" si="10"/>
        <v>290416.04</v>
      </c>
      <c r="H19" s="37">
        <f t="shared" si="10"/>
        <v>0</v>
      </c>
      <c r="I19" s="37" t="str">
        <f t="shared" si="10"/>
        <v>-</v>
      </c>
      <c r="J19" s="37" t="str">
        <f t="shared" si="10"/>
        <v>-</v>
      </c>
      <c r="K19" s="37" t="str">
        <f t="shared" si="10"/>
        <v>-</v>
      </c>
      <c r="L19" s="37" t="str">
        <f t="shared" si="10"/>
        <v>-</v>
      </c>
      <c r="M19" s="37" t="str">
        <f t="shared" si="10"/>
        <v>-</v>
      </c>
      <c r="N19" s="37" t="str">
        <f t="shared" si="10"/>
        <v>-</v>
      </c>
      <c r="O19" s="37" t="str">
        <f t="shared" si="10"/>
        <v>-</v>
      </c>
      <c r="P19" s="37">
        <f t="shared" si="10"/>
        <v>290416.04</v>
      </c>
      <c r="Q19" s="35" t="s">
        <v>231</v>
      </c>
      <c r="R19" s="38" t="s">
        <v>222</v>
      </c>
      <c r="S19" s="138" t="s">
        <v>232</v>
      </c>
      <c r="T19" s="133"/>
      <c r="U19" s="37">
        <f aca="true" t="shared" si="11" ref="U19:AF19">U39</f>
        <v>290416.04</v>
      </c>
      <c r="V19" s="37" t="str">
        <f t="shared" si="11"/>
        <v>-</v>
      </c>
      <c r="W19" s="37">
        <f t="shared" si="11"/>
        <v>290416.04</v>
      </c>
      <c r="X19" s="37" t="str">
        <f t="shared" si="11"/>
        <v>-</v>
      </c>
      <c r="Y19" s="37" t="str">
        <f t="shared" si="11"/>
        <v>-</v>
      </c>
      <c r="Z19" s="37" t="str">
        <f t="shared" si="11"/>
        <v>-</v>
      </c>
      <c r="AA19" s="37" t="str">
        <f t="shared" si="11"/>
        <v>-</v>
      </c>
      <c r="AB19" s="37" t="str">
        <f t="shared" si="11"/>
        <v>-</v>
      </c>
      <c r="AC19" s="37" t="str">
        <f t="shared" si="11"/>
        <v>-</v>
      </c>
      <c r="AD19" s="37" t="str">
        <f t="shared" si="11"/>
        <v>-</v>
      </c>
      <c r="AE19" s="37" t="str">
        <f t="shared" si="11"/>
        <v>-</v>
      </c>
      <c r="AF19" s="37">
        <f t="shared" si="11"/>
        <v>290416.04</v>
      </c>
      <c r="AG19" s="37" t="s">
        <v>72</v>
      </c>
      <c r="AH19" s="92"/>
    </row>
    <row r="20" spans="1:34" ht="27.75" customHeight="1">
      <c r="A20" s="35" t="s">
        <v>233</v>
      </c>
      <c r="B20" s="36" t="s">
        <v>222</v>
      </c>
      <c r="C20" s="136" t="s">
        <v>234</v>
      </c>
      <c r="D20" s="137"/>
      <c r="E20" s="37">
        <f>E40</f>
        <v>1203608.52</v>
      </c>
      <c r="F20" s="37" t="str">
        <f aca="true" t="shared" si="12" ref="F20:P20">F40</f>
        <v>-</v>
      </c>
      <c r="G20" s="37">
        <f t="shared" si="12"/>
        <v>1203608.52</v>
      </c>
      <c r="H20" s="37">
        <f t="shared" si="12"/>
        <v>0</v>
      </c>
      <c r="I20" s="37" t="str">
        <f t="shared" si="12"/>
        <v>-</v>
      </c>
      <c r="J20" s="37" t="str">
        <f t="shared" si="12"/>
        <v>-</v>
      </c>
      <c r="K20" s="37" t="str">
        <f t="shared" si="12"/>
        <v>-</v>
      </c>
      <c r="L20" s="37" t="str">
        <f t="shared" si="12"/>
        <v>-</v>
      </c>
      <c r="M20" s="37" t="str">
        <f t="shared" si="12"/>
        <v>-</v>
      </c>
      <c r="N20" s="37" t="str">
        <f t="shared" si="12"/>
        <v>-</v>
      </c>
      <c r="O20" s="37" t="str">
        <f t="shared" si="12"/>
        <v>-</v>
      </c>
      <c r="P20" s="37">
        <f t="shared" si="12"/>
        <v>1203608.52</v>
      </c>
      <c r="Q20" s="35" t="s">
        <v>233</v>
      </c>
      <c r="R20" s="38" t="s">
        <v>222</v>
      </c>
      <c r="S20" s="138" t="s">
        <v>234</v>
      </c>
      <c r="T20" s="133"/>
      <c r="U20" s="37">
        <f aca="true" t="shared" si="13" ref="U20:AF20">U40</f>
        <v>1203608.52</v>
      </c>
      <c r="V20" s="37">
        <f t="shared" si="13"/>
        <v>1203608.52</v>
      </c>
      <c r="W20" s="37">
        <f t="shared" si="13"/>
        <v>1203608.52</v>
      </c>
      <c r="X20" s="37">
        <f t="shared" si="13"/>
        <v>0</v>
      </c>
      <c r="Y20" s="37">
        <f t="shared" si="13"/>
        <v>1203608.52</v>
      </c>
      <c r="Z20" s="37">
        <f t="shared" si="13"/>
        <v>1203608.52</v>
      </c>
      <c r="AA20" s="37">
        <f t="shared" si="13"/>
        <v>1203608.52</v>
      </c>
      <c r="AB20" s="37">
        <f t="shared" si="13"/>
        <v>1203608.52</v>
      </c>
      <c r="AC20" s="37">
        <f t="shared" si="13"/>
        <v>1203608.52</v>
      </c>
      <c r="AD20" s="37">
        <f t="shared" si="13"/>
        <v>1203608.52</v>
      </c>
      <c r="AE20" s="37">
        <f t="shared" si="13"/>
        <v>1203608.52</v>
      </c>
      <c r="AF20" s="37">
        <f t="shared" si="13"/>
        <v>1203608.52</v>
      </c>
      <c r="AG20" s="37" t="s">
        <v>72</v>
      </c>
      <c r="AH20" s="92"/>
    </row>
    <row r="21" spans="1:34" ht="22.5">
      <c r="A21" s="35" t="s">
        <v>235</v>
      </c>
      <c r="B21" s="36" t="s">
        <v>222</v>
      </c>
      <c r="C21" s="136" t="s">
        <v>236</v>
      </c>
      <c r="D21" s="137"/>
      <c r="E21" s="37">
        <f>E22</f>
        <v>2651636.76</v>
      </c>
      <c r="F21" s="37" t="e">
        <f aca="true" t="shared" si="14" ref="F21:P22">F22</f>
        <v>#VALUE!</v>
      </c>
      <c r="G21" s="37">
        <f t="shared" si="14"/>
        <v>2651636.76</v>
      </c>
      <c r="H21" s="37">
        <f t="shared" si="14"/>
        <v>0</v>
      </c>
      <c r="I21" s="37" t="e">
        <f t="shared" si="14"/>
        <v>#VALUE!</v>
      </c>
      <c r="J21" s="37" t="e">
        <f t="shared" si="14"/>
        <v>#VALUE!</v>
      </c>
      <c r="K21" s="37" t="e">
        <f t="shared" si="14"/>
        <v>#VALUE!</v>
      </c>
      <c r="L21" s="37" t="e">
        <f t="shared" si="14"/>
        <v>#VALUE!</v>
      </c>
      <c r="M21" s="37" t="e">
        <f t="shared" si="14"/>
        <v>#VALUE!</v>
      </c>
      <c r="N21" s="37" t="e">
        <f t="shared" si="14"/>
        <v>#VALUE!</v>
      </c>
      <c r="O21" s="37" t="e">
        <f t="shared" si="14"/>
        <v>#VALUE!</v>
      </c>
      <c r="P21" s="37">
        <f t="shared" si="14"/>
        <v>2651636.76</v>
      </c>
      <c r="Q21" s="35" t="s">
        <v>235</v>
      </c>
      <c r="R21" s="38" t="s">
        <v>222</v>
      </c>
      <c r="S21" s="138" t="s">
        <v>236</v>
      </c>
      <c r="T21" s="133"/>
      <c r="U21" s="37">
        <f aca="true" t="shared" si="15" ref="U21:AF21">U22</f>
        <v>2616149.96</v>
      </c>
      <c r="V21" s="37" t="e">
        <f t="shared" si="15"/>
        <v>#VALUE!</v>
      </c>
      <c r="W21" s="37">
        <f t="shared" si="15"/>
        <v>2616149.96</v>
      </c>
      <c r="X21" s="37">
        <v>0</v>
      </c>
      <c r="Y21" s="37" t="e">
        <f t="shared" si="15"/>
        <v>#VALUE!</v>
      </c>
      <c r="Z21" s="37" t="e">
        <f t="shared" si="15"/>
        <v>#VALUE!</v>
      </c>
      <c r="AA21" s="37" t="e">
        <f t="shared" si="15"/>
        <v>#VALUE!</v>
      </c>
      <c r="AB21" s="37" t="e">
        <f t="shared" si="15"/>
        <v>#VALUE!</v>
      </c>
      <c r="AC21" s="37" t="e">
        <f t="shared" si="15"/>
        <v>#VALUE!</v>
      </c>
      <c r="AD21" s="37" t="e">
        <f t="shared" si="15"/>
        <v>#VALUE!</v>
      </c>
      <c r="AE21" s="37" t="e">
        <f t="shared" si="15"/>
        <v>#VALUE!</v>
      </c>
      <c r="AF21" s="37">
        <f t="shared" si="15"/>
        <v>2616149.96</v>
      </c>
      <c r="AG21" s="37" t="s">
        <v>72</v>
      </c>
      <c r="AH21" s="92"/>
    </row>
    <row r="22" spans="1:34" ht="36.75" customHeight="1">
      <c r="A22" s="35" t="s">
        <v>237</v>
      </c>
      <c r="B22" s="36" t="s">
        <v>222</v>
      </c>
      <c r="C22" s="136" t="s">
        <v>238</v>
      </c>
      <c r="D22" s="137"/>
      <c r="E22" s="37">
        <f>E23</f>
        <v>2651636.76</v>
      </c>
      <c r="F22" s="37" t="e">
        <f t="shared" si="14"/>
        <v>#VALUE!</v>
      </c>
      <c r="G22" s="37">
        <f t="shared" si="14"/>
        <v>2651636.76</v>
      </c>
      <c r="H22" s="37">
        <f t="shared" si="14"/>
        <v>0</v>
      </c>
      <c r="I22" s="37" t="e">
        <f t="shared" si="14"/>
        <v>#VALUE!</v>
      </c>
      <c r="J22" s="37" t="e">
        <f t="shared" si="14"/>
        <v>#VALUE!</v>
      </c>
      <c r="K22" s="37" t="e">
        <f t="shared" si="14"/>
        <v>#VALUE!</v>
      </c>
      <c r="L22" s="37" t="e">
        <f t="shared" si="14"/>
        <v>#VALUE!</v>
      </c>
      <c r="M22" s="37" t="e">
        <f t="shared" si="14"/>
        <v>#VALUE!</v>
      </c>
      <c r="N22" s="37" t="e">
        <f t="shared" si="14"/>
        <v>#VALUE!</v>
      </c>
      <c r="O22" s="37" t="e">
        <f t="shared" si="14"/>
        <v>#VALUE!</v>
      </c>
      <c r="P22" s="37">
        <f t="shared" si="14"/>
        <v>2651636.76</v>
      </c>
      <c r="Q22" s="35" t="s">
        <v>237</v>
      </c>
      <c r="R22" s="38" t="s">
        <v>222</v>
      </c>
      <c r="S22" s="138" t="s">
        <v>238</v>
      </c>
      <c r="T22" s="133"/>
      <c r="U22" s="37">
        <f aca="true" t="shared" si="16" ref="U22:AF22">U23</f>
        <v>2616149.96</v>
      </c>
      <c r="V22" s="37" t="e">
        <f t="shared" si="16"/>
        <v>#VALUE!</v>
      </c>
      <c r="W22" s="37">
        <f t="shared" si="16"/>
        <v>2616149.96</v>
      </c>
      <c r="X22" s="37">
        <v>0</v>
      </c>
      <c r="Y22" s="37" t="e">
        <f t="shared" si="16"/>
        <v>#VALUE!</v>
      </c>
      <c r="Z22" s="37" t="e">
        <f t="shared" si="16"/>
        <v>#VALUE!</v>
      </c>
      <c r="AA22" s="37" t="e">
        <f t="shared" si="16"/>
        <v>#VALUE!</v>
      </c>
      <c r="AB22" s="37" t="e">
        <f t="shared" si="16"/>
        <v>#VALUE!</v>
      </c>
      <c r="AC22" s="37" t="e">
        <f t="shared" si="16"/>
        <v>#VALUE!</v>
      </c>
      <c r="AD22" s="37" t="e">
        <f t="shared" si="16"/>
        <v>#VALUE!</v>
      </c>
      <c r="AE22" s="37" t="e">
        <f t="shared" si="16"/>
        <v>#VALUE!</v>
      </c>
      <c r="AF22" s="37">
        <f t="shared" si="16"/>
        <v>2616149.96</v>
      </c>
      <c r="AG22" s="37" t="s">
        <v>72</v>
      </c>
      <c r="AH22" s="92"/>
    </row>
    <row r="23" spans="1:34" ht="33.75">
      <c r="A23" s="35" t="s">
        <v>239</v>
      </c>
      <c r="B23" s="36" t="s">
        <v>222</v>
      </c>
      <c r="C23" s="136" t="s">
        <v>240</v>
      </c>
      <c r="D23" s="137"/>
      <c r="E23" s="37">
        <f>E43+E57</f>
        <v>2651636.76</v>
      </c>
      <c r="F23" s="37" t="e">
        <f aca="true" t="shared" si="17" ref="F23:P23">F43+F57</f>
        <v>#VALUE!</v>
      </c>
      <c r="G23" s="37">
        <f t="shared" si="17"/>
        <v>2651636.76</v>
      </c>
      <c r="H23" s="37">
        <f t="shared" si="17"/>
        <v>0</v>
      </c>
      <c r="I23" s="37" t="e">
        <f t="shared" si="17"/>
        <v>#VALUE!</v>
      </c>
      <c r="J23" s="37" t="e">
        <f t="shared" si="17"/>
        <v>#VALUE!</v>
      </c>
      <c r="K23" s="37" t="e">
        <f t="shared" si="17"/>
        <v>#VALUE!</v>
      </c>
      <c r="L23" s="37" t="e">
        <f t="shared" si="17"/>
        <v>#VALUE!</v>
      </c>
      <c r="M23" s="37" t="e">
        <f t="shared" si="17"/>
        <v>#VALUE!</v>
      </c>
      <c r="N23" s="37" t="e">
        <f t="shared" si="17"/>
        <v>#VALUE!</v>
      </c>
      <c r="O23" s="37" t="e">
        <f t="shared" si="17"/>
        <v>#VALUE!</v>
      </c>
      <c r="P23" s="37">
        <f t="shared" si="17"/>
        <v>2651636.76</v>
      </c>
      <c r="Q23" s="35" t="s">
        <v>239</v>
      </c>
      <c r="R23" s="38" t="s">
        <v>222</v>
      </c>
      <c r="S23" s="138" t="s">
        <v>240</v>
      </c>
      <c r="T23" s="133"/>
      <c r="U23" s="37">
        <f aca="true" t="shared" si="18" ref="U23:AF23">U43+U57</f>
        <v>2616149.96</v>
      </c>
      <c r="V23" s="37" t="e">
        <f t="shared" si="18"/>
        <v>#VALUE!</v>
      </c>
      <c r="W23" s="37">
        <f t="shared" si="18"/>
        <v>2616149.96</v>
      </c>
      <c r="X23" s="37">
        <v>0</v>
      </c>
      <c r="Y23" s="37" t="e">
        <f t="shared" si="18"/>
        <v>#VALUE!</v>
      </c>
      <c r="Z23" s="37" t="e">
        <f t="shared" si="18"/>
        <v>#VALUE!</v>
      </c>
      <c r="AA23" s="37" t="e">
        <f t="shared" si="18"/>
        <v>#VALUE!</v>
      </c>
      <c r="AB23" s="37" t="e">
        <f t="shared" si="18"/>
        <v>#VALUE!</v>
      </c>
      <c r="AC23" s="37" t="e">
        <f t="shared" si="18"/>
        <v>#VALUE!</v>
      </c>
      <c r="AD23" s="37" t="e">
        <f t="shared" si="18"/>
        <v>#VALUE!</v>
      </c>
      <c r="AE23" s="37" t="e">
        <f t="shared" si="18"/>
        <v>#VALUE!</v>
      </c>
      <c r="AF23" s="37">
        <f t="shared" si="18"/>
        <v>2616149.96</v>
      </c>
      <c r="AG23" s="37" t="s">
        <v>72</v>
      </c>
      <c r="AH23" s="92"/>
    </row>
    <row r="24" spans="1:34" ht="24" customHeight="1">
      <c r="A24" s="35" t="s">
        <v>241</v>
      </c>
      <c r="B24" s="36" t="s">
        <v>222</v>
      </c>
      <c r="C24" s="136" t="s">
        <v>242</v>
      </c>
      <c r="D24" s="137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5" t="s">
        <v>241</v>
      </c>
      <c r="R24" s="38" t="s">
        <v>222</v>
      </c>
      <c r="S24" s="138" t="s">
        <v>242</v>
      </c>
      <c r="T24" s="133"/>
      <c r="U24" s="37">
        <v>5000</v>
      </c>
      <c r="V24" s="37" t="s">
        <v>72</v>
      </c>
      <c r="W24" s="37">
        <v>5000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>
        <v>5000</v>
      </c>
      <c r="AG24" s="37" t="s">
        <v>72</v>
      </c>
      <c r="AH24" s="92"/>
    </row>
    <row r="25" spans="1:34" ht="24" customHeight="1">
      <c r="A25" s="35" t="s">
        <v>243</v>
      </c>
      <c r="B25" s="36" t="s">
        <v>222</v>
      </c>
      <c r="C25" s="136" t="s">
        <v>244</v>
      </c>
      <c r="D25" s="137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5" t="s">
        <v>243</v>
      </c>
      <c r="R25" s="38" t="s">
        <v>222</v>
      </c>
      <c r="S25" s="138" t="s">
        <v>244</v>
      </c>
      <c r="T25" s="133"/>
      <c r="U25" s="37">
        <v>5000</v>
      </c>
      <c r="V25" s="37" t="s">
        <v>72</v>
      </c>
      <c r="W25" s="37">
        <v>5000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>
        <v>5000</v>
      </c>
      <c r="AG25" s="37" t="s">
        <v>72</v>
      </c>
      <c r="AH25" s="92"/>
    </row>
    <row r="26" spans="1:34" ht="19.5" customHeight="1">
      <c r="A26" s="35" t="s">
        <v>245</v>
      </c>
      <c r="B26" s="36" t="s">
        <v>222</v>
      </c>
      <c r="C26" s="136" t="s">
        <v>246</v>
      </c>
      <c r="D26" s="137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5" t="s">
        <v>245</v>
      </c>
      <c r="R26" s="38" t="s">
        <v>222</v>
      </c>
      <c r="S26" s="138" t="s">
        <v>246</v>
      </c>
      <c r="T26" s="133"/>
      <c r="U26" s="37">
        <v>5000</v>
      </c>
      <c r="V26" s="37" t="s">
        <v>72</v>
      </c>
      <c r="W26" s="37">
        <v>5000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>
        <v>5000</v>
      </c>
      <c r="AG26" s="37" t="s">
        <v>72</v>
      </c>
      <c r="AH26" s="92"/>
    </row>
    <row r="27" spans="1:34" ht="12.75">
      <c r="A27" s="35" t="s">
        <v>247</v>
      </c>
      <c r="B27" s="36" t="s">
        <v>222</v>
      </c>
      <c r="C27" s="136" t="s">
        <v>248</v>
      </c>
      <c r="D27" s="137"/>
      <c r="E27" s="37">
        <v>0</v>
      </c>
      <c r="F27" s="37" t="s">
        <v>72</v>
      </c>
      <c r="G27" s="37">
        <v>0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5" t="s">
        <v>247</v>
      </c>
      <c r="R27" s="38" t="s">
        <v>222</v>
      </c>
      <c r="S27" s="138" t="s">
        <v>248</v>
      </c>
      <c r="T27" s="133"/>
      <c r="U27" s="37">
        <v>0</v>
      </c>
      <c r="V27" s="37" t="s">
        <v>72</v>
      </c>
      <c r="W27" s="37">
        <v>0</v>
      </c>
      <c r="X27" s="37">
        <v>78600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>
        <v>78600</v>
      </c>
      <c r="AG27" s="37" t="s">
        <v>72</v>
      </c>
      <c r="AH27" s="92"/>
    </row>
    <row r="28" spans="1:34" ht="12.75">
      <c r="A28" s="35" t="s">
        <v>211</v>
      </c>
      <c r="B28" s="36" t="s">
        <v>222</v>
      </c>
      <c r="C28" s="136" t="s">
        <v>249</v>
      </c>
      <c r="D28" s="137"/>
      <c r="E28" s="37">
        <v>0</v>
      </c>
      <c r="F28" s="37" t="s">
        <v>72</v>
      </c>
      <c r="G28" s="37">
        <v>0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5" t="s">
        <v>211</v>
      </c>
      <c r="R28" s="38" t="s">
        <v>222</v>
      </c>
      <c r="S28" s="138" t="s">
        <v>249</v>
      </c>
      <c r="T28" s="133"/>
      <c r="U28" s="37">
        <v>0</v>
      </c>
      <c r="V28" s="37" t="s">
        <v>72</v>
      </c>
      <c r="W28" s="37">
        <v>0</v>
      </c>
      <c r="X28" s="37">
        <v>78600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>
        <v>78600</v>
      </c>
      <c r="AG28" s="37" t="s">
        <v>72</v>
      </c>
      <c r="AH28" s="92"/>
    </row>
    <row r="29" spans="1:34" ht="12.75">
      <c r="A29" s="35" t="s">
        <v>250</v>
      </c>
      <c r="B29" s="36" t="s">
        <v>222</v>
      </c>
      <c r="C29" s="136" t="s">
        <v>251</v>
      </c>
      <c r="D29" s="137"/>
      <c r="E29" s="37">
        <f>E30+E34</f>
        <v>301227.06</v>
      </c>
      <c r="F29" s="37" t="e">
        <f aca="true" t="shared" si="19" ref="F29:P29">F30+F34</f>
        <v>#VALUE!</v>
      </c>
      <c r="G29" s="37">
        <f t="shared" si="19"/>
        <v>301227.06</v>
      </c>
      <c r="H29" s="37">
        <f t="shared" si="19"/>
        <v>0</v>
      </c>
      <c r="I29" s="37" t="e">
        <f t="shared" si="19"/>
        <v>#VALUE!</v>
      </c>
      <c r="J29" s="37" t="e">
        <f t="shared" si="19"/>
        <v>#VALUE!</v>
      </c>
      <c r="K29" s="37" t="e">
        <f t="shared" si="19"/>
        <v>#VALUE!</v>
      </c>
      <c r="L29" s="37" t="e">
        <f t="shared" si="19"/>
        <v>#VALUE!</v>
      </c>
      <c r="M29" s="37" t="e">
        <f t="shared" si="19"/>
        <v>#VALUE!</v>
      </c>
      <c r="N29" s="37" t="e">
        <f t="shared" si="19"/>
        <v>#VALUE!</v>
      </c>
      <c r="O29" s="37" t="e">
        <f t="shared" si="19"/>
        <v>#VALUE!</v>
      </c>
      <c r="P29" s="37">
        <f t="shared" si="19"/>
        <v>301227.06</v>
      </c>
      <c r="Q29" s="35" t="s">
        <v>250</v>
      </c>
      <c r="R29" s="38" t="s">
        <v>222</v>
      </c>
      <c r="S29" s="138" t="s">
        <v>251</v>
      </c>
      <c r="T29" s="133"/>
      <c r="U29" s="37">
        <f>U30+U34</f>
        <v>137385.06</v>
      </c>
      <c r="V29" s="37" t="e">
        <f>V30+V34</f>
        <v>#VALUE!</v>
      </c>
      <c r="W29" s="37">
        <f>W30+W34</f>
        <v>137385.06</v>
      </c>
      <c r="X29" s="37">
        <v>0</v>
      </c>
      <c r="Y29" s="37" t="e">
        <f aca="true" t="shared" si="20" ref="Y29:AF29">Y30+Y34</f>
        <v>#VALUE!</v>
      </c>
      <c r="Z29" s="37" t="e">
        <f t="shared" si="20"/>
        <v>#VALUE!</v>
      </c>
      <c r="AA29" s="37" t="e">
        <f t="shared" si="20"/>
        <v>#VALUE!</v>
      </c>
      <c r="AB29" s="37" t="e">
        <f t="shared" si="20"/>
        <v>#VALUE!</v>
      </c>
      <c r="AC29" s="37" t="e">
        <f t="shared" si="20"/>
        <v>#VALUE!</v>
      </c>
      <c r="AD29" s="37" t="e">
        <f t="shared" si="20"/>
        <v>#VALUE!</v>
      </c>
      <c r="AE29" s="37" t="e">
        <f t="shared" si="20"/>
        <v>#VALUE!</v>
      </c>
      <c r="AF29" s="37">
        <f t="shared" si="20"/>
        <v>137385.06</v>
      </c>
      <c r="AG29" s="37" t="s">
        <v>72</v>
      </c>
      <c r="AH29" s="92"/>
    </row>
    <row r="30" spans="1:34" ht="12.75">
      <c r="A30" s="35" t="s">
        <v>252</v>
      </c>
      <c r="B30" s="36" t="s">
        <v>222</v>
      </c>
      <c r="C30" s="136" t="s">
        <v>253</v>
      </c>
      <c r="D30" s="137"/>
      <c r="E30" s="37">
        <f>E31+E32+E33</f>
        <v>138385.06</v>
      </c>
      <c r="F30" s="37" t="e">
        <f aca="true" t="shared" si="21" ref="F30:P30">F31+F32+F33</f>
        <v>#VALUE!</v>
      </c>
      <c r="G30" s="37">
        <f t="shared" si="21"/>
        <v>138385.06</v>
      </c>
      <c r="H30" s="37">
        <v>0</v>
      </c>
      <c r="I30" s="37" t="e">
        <f t="shared" si="21"/>
        <v>#VALUE!</v>
      </c>
      <c r="J30" s="37" t="e">
        <f t="shared" si="21"/>
        <v>#VALUE!</v>
      </c>
      <c r="K30" s="37" t="e">
        <f t="shared" si="21"/>
        <v>#VALUE!</v>
      </c>
      <c r="L30" s="37" t="e">
        <f t="shared" si="21"/>
        <v>#VALUE!</v>
      </c>
      <c r="M30" s="37" t="e">
        <f t="shared" si="21"/>
        <v>#VALUE!</v>
      </c>
      <c r="N30" s="37" t="e">
        <f t="shared" si="21"/>
        <v>#VALUE!</v>
      </c>
      <c r="O30" s="37" t="e">
        <f t="shared" si="21"/>
        <v>#VALUE!</v>
      </c>
      <c r="P30" s="37">
        <f t="shared" si="21"/>
        <v>138385.06</v>
      </c>
      <c r="Q30" s="35" t="s">
        <v>252</v>
      </c>
      <c r="R30" s="38" t="s">
        <v>222</v>
      </c>
      <c r="S30" s="138" t="s">
        <v>253</v>
      </c>
      <c r="T30" s="133"/>
      <c r="U30" s="37">
        <f>U31+U32+U33</f>
        <v>137385.06</v>
      </c>
      <c r="V30" s="37" t="e">
        <f>V31+V32+V33</f>
        <v>#VALUE!</v>
      </c>
      <c r="W30" s="37">
        <f>W31+W32+W33</f>
        <v>137385.06</v>
      </c>
      <c r="X30" s="37">
        <v>0</v>
      </c>
      <c r="Y30" s="37" t="e">
        <f aca="true" t="shared" si="22" ref="Y30:AF30">Y31+Y32+Y33</f>
        <v>#VALUE!</v>
      </c>
      <c r="Z30" s="37" t="e">
        <f t="shared" si="22"/>
        <v>#VALUE!</v>
      </c>
      <c r="AA30" s="37" t="e">
        <f t="shared" si="22"/>
        <v>#VALUE!</v>
      </c>
      <c r="AB30" s="37" t="e">
        <f t="shared" si="22"/>
        <v>#VALUE!</v>
      </c>
      <c r="AC30" s="37" t="e">
        <f t="shared" si="22"/>
        <v>#VALUE!</v>
      </c>
      <c r="AD30" s="37" t="e">
        <f t="shared" si="22"/>
        <v>#VALUE!</v>
      </c>
      <c r="AE30" s="37" t="e">
        <f t="shared" si="22"/>
        <v>#VALUE!</v>
      </c>
      <c r="AF30" s="37">
        <f t="shared" si="22"/>
        <v>137385.06</v>
      </c>
      <c r="AG30" s="37" t="s">
        <v>72</v>
      </c>
      <c r="AH30" s="92"/>
    </row>
    <row r="31" spans="1:34" ht="24" customHeight="1">
      <c r="A31" s="35" t="s">
        <v>254</v>
      </c>
      <c r="B31" s="36" t="s">
        <v>222</v>
      </c>
      <c r="C31" s="136" t="s">
        <v>255</v>
      </c>
      <c r="D31" s="137"/>
      <c r="E31" s="37">
        <f>E48</f>
        <v>3936</v>
      </c>
      <c r="F31" s="37" t="s">
        <v>72</v>
      </c>
      <c r="G31" s="37">
        <v>3936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3936</v>
      </c>
      <c r="Q31" s="35" t="s">
        <v>254</v>
      </c>
      <c r="R31" s="38" t="s">
        <v>222</v>
      </c>
      <c r="S31" s="138" t="s">
        <v>255</v>
      </c>
      <c r="T31" s="133"/>
      <c r="U31" s="37">
        <v>3936</v>
      </c>
      <c r="V31" s="37" t="s">
        <v>72</v>
      </c>
      <c r="W31" s="37">
        <v>3936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>
        <v>3936</v>
      </c>
      <c r="AG31" s="37" t="s">
        <v>72</v>
      </c>
      <c r="AH31" s="92"/>
    </row>
    <row r="32" spans="1:34" ht="12.75">
      <c r="A32" s="35" t="s">
        <v>256</v>
      </c>
      <c r="B32" s="36" t="s">
        <v>222</v>
      </c>
      <c r="C32" s="136" t="s">
        <v>257</v>
      </c>
      <c r="D32" s="137"/>
      <c r="E32" s="37">
        <f>E49+E63</f>
        <v>68943</v>
      </c>
      <c r="F32" s="37" t="e">
        <f aca="true" t="shared" si="23" ref="F32:P32">F49+F63</f>
        <v>#VALUE!</v>
      </c>
      <c r="G32" s="37">
        <f t="shared" si="23"/>
        <v>68943</v>
      </c>
      <c r="H32" s="37">
        <v>0</v>
      </c>
      <c r="I32" s="37" t="e">
        <f t="shared" si="23"/>
        <v>#VALUE!</v>
      </c>
      <c r="J32" s="37" t="e">
        <f t="shared" si="23"/>
        <v>#VALUE!</v>
      </c>
      <c r="K32" s="37" t="e">
        <f t="shared" si="23"/>
        <v>#VALUE!</v>
      </c>
      <c r="L32" s="37" t="e">
        <f t="shared" si="23"/>
        <v>#VALUE!</v>
      </c>
      <c r="M32" s="37" t="e">
        <f t="shared" si="23"/>
        <v>#VALUE!</v>
      </c>
      <c r="N32" s="37" t="e">
        <f t="shared" si="23"/>
        <v>#VALUE!</v>
      </c>
      <c r="O32" s="37" t="e">
        <f t="shared" si="23"/>
        <v>#VALUE!</v>
      </c>
      <c r="P32" s="37">
        <f t="shared" si="23"/>
        <v>68943</v>
      </c>
      <c r="Q32" s="35" t="s">
        <v>256</v>
      </c>
      <c r="R32" s="38" t="s">
        <v>222</v>
      </c>
      <c r="S32" s="138" t="s">
        <v>257</v>
      </c>
      <c r="T32" s="133"/>
      <c r="U32" s="37">
        <f aca="true" t="shared" si="24" ref="U32:AF32">U49+U63</f>
        <v>68943</v>
      </c>
      <c r="V32" s="37" t="e">
        <f t="shared" si="24"/>
        <v>#VALUE!</v>
      </c>
      <c r="W32" s="37">
        <f t="shared" si="24"/>
        <v>68943</v>
      </c>
      <c r="X32" s="37">
        <v>0</v>
      </c>
      <c r="Y32" s="37" t="e">
        <f t="shared" si="24"/>
        <v>#VALUE!</v>
      </c>
      <c r="Z32" s="37" t="e">
        <f t="shared" si="24"/>
        <v>#VALUE!</v>
      </c>
      <c r="AA32" s="37" t="e">
        <f t="shared" si="24"/>
        <v>#VALUE!</v>
      </c>
      <c r="AB32" s="37" t="e">
        <f t="shared" si="24"/>
        <v>#VALUE!</v>
      </c>
      <c r="AC32" s="37" t="e">
        <f t="shared" si="24"/>
        <v>#VALUE!</v>
      </c>
      <c r="AD32" s="37" t="e">
        <f t="shared" si="24"/>
        <v>#VALUE!</v>
      </c>
      <c r="AE32" s="37" t="e">
        <f t="shared" si="24"/>
        <v>#VALUE!</v>
      </c>
      <c r="AF32" s="37">
        <f t="shared" si="24"/>
        <v>68943</v>
      </c>
      <c r="AG32" s="37" t="s">
        <v>72</v>
      </c>
      <c r="AH32" s="92"/>
    </row>
    <row r="33" spans="1:34" ht="12.75">
      <c r="A33" s="35" t="s">
        <v>258</v>
      </c>
      <c r="B33" s="36" t="s">
        <v>222</v>
      </c>
      <c r="C33" s="136" t="s">
        <v>259</v>
      </c>
      <c r="D33" s="137"/>
      <c r="E33" s="37">
        <f>E64+E50</f>
        <v>65506.06</v>
      </c>
      <c r="F33" s="37" t="e">
        <f aca="true" t="shared" si="25" ref="F33:P33">F64+F50</f>
        <v>#VALUE!</v>
      </c>
      <c r="G33" s="37">
        <f t="shared" si="25"/>
        <v>65506.06</v>
      </c>
      <c r="H33" s="37">
        <v>0</v>
      </c>
      <c r="I33" s="37" t="e">
        <f t="shared" si="25"/>
        <v>#VALUE!</v>
      </c>
      <c r="J33" s="37" t="e">
        <f t="shared" si="25"/>
        <v>#VALUE!</v>
      </c>
      <c r="K33" s="37" t="e">
        <f t="shared" si="25"/>
        <v>#VALUE!</v>
      </c>
      <c r="L33" s="37" t="e">
        <f t="shared" si="25"/>
        <v>#VALUE!</v>
      </c>
      <c r="M33" s="37" t="e">
        <f t="shared" si="25"/>
        <v>#VALUE!</v>
      </c>
      <c r="N33" s="37" t="e">
        <f t="shared" si="25"/>
        <v>#VALUE!</v>
      </c>
      <c r="O33" s="37" t="e">
        <f t="shared" si="25"/>
        <v>#VALUE!</v>
      </c>
      <c r="P33" s="37">
        <f t="shared" si="25"/>
        <v>65506.06</v>
      </c>
      <c r="Q33" s="35" t="s">
        <v>258</v>
      </c>
      <c r="R33" s="38" t="s">
        <v>222</v>
      </c>
      <c r="S33" s="138" t="s">
        <v>259</v>
      </c>
      <c r="T33" s="133"/>
      <c r="U33" s="37">
        <f aca="true" t="shared" si="26" ref="U33:AG33">U64+U50</f>
        <v>64506.06</v>
      </c>
      <c r="V33" s="37" t="e">
        <f t="shared" si="26"/>
        <v>#VALUE!</v>
      </c>
      <c r="W33" s="37">
        <f t="shared" si="26"/>
        <v>64506.06</v>
      </c>
      <c r="X33" s="37">
        <v>0</v>
      </c>
      <c r="Y33" s="37" t="e">
        <f t="shared" si="26"/>
        <v>#VALUE!</v>
      </c>
      <c r="Z33" s="37" t="e">
        <f t="shared" si="26"/>
        <v>#VALUE!</v>
      </c>
      <c r="AA33" s="37" t="e">
        <f t="shared" si="26"/>
        <v>#VALUE!</v>
      </c>
      <c r="AB33" s="37" t="e">
        <f t="shared" si="26"/>
        <v>#VALUE!</v>
      </c>
      <c r="AC33" s="37" t="e">
        <f t="shared" si="26"/>
        <v>#VALUE!</v>
      </c>
      <c r="AD33" s="37" t="e">
        <f t="shared" si="26"/>
        <v>#VALUE!</v>
      </c>
      <c r="AE33" s="37" t="e">
        <f t="shared" si="26"/>
        <v>#VALUE!</v>
      </c>
      <c r="AF33" s="37">
        <f t="shared" si="26"/>
        <v>64506.06</v>
      </c>
      <c r="AG33" s="37" t="e">
        <f t="shared" si="26"/>
        <v>#VALUE!</v>
      </c>
      <c r="AH33" s="92"/>
    </row>
    <row r="34" spans="1:34" ht="12.75">
      <c r="A34" s="35" t="s">
        <v>260</v>
      </c>
      <c r="B34" s="36" t="s">
        <v>222</v>
      </c>
      <c r="C34" s="136" t="s">
        <v>261</v>
      </c>
      <c r="D34" s="137"/>
      <c r="E34" s="37">
        <f>E53</f>
        <v>162842</v>
      </c>
      <c r="F34" s="37" t="str">
        <f aca="true" t="shared" si="27" ref="F34:P34">F53</f>
        <v>-</v>
      </c>
      <c r="G34" s="37">
        <f t="shared" si="27"/>
        <v>162842</v>
      </c>
      <c r="H34" s="37">
        <v>0</v>
      </c>
      <c r="I34" s="37" t="str">
        <f t="shared" si="27"/>
        <v>-</v>
      </c>
      <c r="J34" s="37" t="str">
        <f t="shared" si="27"/>
        <v>-</v>
      </c>
      <c r="K34" s="37" t="str">
        <f t="shared" si="27"/>
        <v>-</v>
      </c>
      <c r="L34" s="37" t="str">
        <f t="shared" si="27"/>
        <v>-</v>
      </c>
      <c r="M34" s="37" t="str">
        <f t="shared" si="27"/>
        <v>-</v>
      </c>
      <c r="N34" s="37" t="str">
        <f t="shared" si="27"/>
        <v>-</v>
      </c>
      <c r="O34" s="37" t="str">
        <f t="shared" si="27"/>
        <v>-</v>
      </c>
      <c r="P34" s="37">
        <f t="shared" si="27"/>
        <v>162842</v>
      </c>
      <c r="Q34" s="35" t="s">
        <v>260</v>
      </c>
      <c r="R34" s="38" t="s">
        <v>222</v>
      </c>
      <c r="S34" s="138" t="s">
        <v>261</v>
      </c>
      <c r="T34" s="133"/>
      <c r="U34" s="37">
        <f>U53</f>
        <v>0</v>
      </c>
      <c r="V34" s="37" t="str">
        <f aca="true" t="shared" si="28" ref="V34:AF34">V53</f>
        <v>-</v>
      </c>
      <c r="W34" s="37">
        <f t="shared" si="28"/>
        <v>0</v>
      </c>
      <c r="X34" s="37" t="str">
        <f t="shared" si="28"/>
        <v>-</v>
      </c>
      <c r="Y34" s="37" t="str">
        <f t="shared" si="28"/>
        <v>-</v>
      </c>
      <c r="Z34" s="37" t="str">
        <f t="shared" si="28"/>
        <v>-</v>
      </c>
      <c r="AA34" s="37" t="str">
        <f t="shared" si="28"/>
        <v>-</v>
      </c>
      <c r="AB34" s="37" t="str">
        <f t="shared" si="28"/>
        <v>-</v>
      </c>
      <c r="AC34" s="37" t="str">
        <f t="shared" si="28"/>
        <v>-</v>
      </c>
      <c r="AD34" s="37" t="str">
        <f t="shared" si="28"/>
        <v>-</v>
      </c>
      <c r="AE34" s="37" t="str">
        <f t="shared" si="28"/>
        <v>-</v>
      </c>
      <c r="AF34" s="37">
        <f t="shared" si="28"/>
        <v>0</v>
      </c>
      <c r="AG34" s="37" t="s">
        <v>72</v>
      </c>
      <c r="AH34" s="92"/>
    </row>
    <row r="35" spans="1:34" ht="18" customHeight="1">
      <c r="A35" s="31" t="s">
        <v>262</v>
      </c>
      <c r="B35" s="32" t="s">
        <v>222</v>
      </c>
      <c r="C35" s="130" t="s">
        <v>263</v>
      </c>
      <c r="D35" s="131"/>
      <c r="E35" s="33">
        <f>E36+E41+E44+E46</f>
        <v>7401140.28</v>
      </c>
      <c r="F35" s="33" t="e">
        <f aca="true" t="shared" si="29" ref="F35:P35">F36+F41+F44+F46</f>
        <v>#VALUE!</v>
      </c>
      <c r="G35" s="33">
        <f t="shared" si="29"/>
        <v>7401140.28</v>
      </c>
      <c r="H35" s="33">
        <f t="shared" si="29"/>
        <v>78600</v>
      </c>
      <c r="I35" s="33" t="e">
        <f t="shared" si="29"/>
        <v>#VALUE!</v>
      </c>
      <c r="J35" s="33" t="e">
        <f t="shared" si="29"/>
        <v>#VALUE!</v>
      </c>
      <c r="K35" s="33" t="e">
        <f t="shared" si="29"/>
        <v>#VALUE!</v>
      </c>
      <c r="L35" s="33" t="e">
        <f t="shared" si="29"/>
        <v>#VALUE!</v>
      </c>
      <c r="M35" s="33" t="e">
        <f t="shared" si="29"/>
        <v>#VALUE!</v>
      </c>
      <c r="N35" s="33" t="e">
        <f t="shared" si="29"/>
        <v>#VALUE!</v>
      </c>
      <c r="O35" s="33" t="e">
        <f t="shared" si="29"/>
        <v>#VALUE!</v>
      </c>
      <c r="P35" s="33">
        <f t="shared" si="29"/>
        <v>7479740.28</v>
      </c>
      <c r="Q35" s="31" t="s">
        <v>262</v>
      </c>
      <c r="R35" s="34" t="s">
        <v>222</v>
      </c>
      <c r="S35" s="132" t="s">
        <v>263</v>
      </c>
      <c r="T35" s="133"/>
      <c r="U35" s="33">
        <f aca="true" t="shared" si="30" ref="U35:AF35">U36+U41+U44+U46</f>
        <v>7372653</v>
      </c>
      <c r="V35" s="33" t="e">
        <f t="shared" si="30"/>
        <v>#VALUE!</v>
      </c>
      <c r="W35" s="33">
        <f t="shared" si="30"/>
        <v>7372653</v>
      </c>
      <c r="X35" s="33">
        <v>78600</v>
      </c>
      <c r="Y35" s="33" t="e">
        <f t="shared" si="30"/>
        <v>#VALUE!</v>
      </c>
      <c r="Z35" s="33" t="e">
        <f t="shared" si="30"/>
        <v>#VALUE!</v>
      </c>
      <c r="AA35" s="33" t="e">
        <f t="shared" si="30"/>
        <v>#VALUE!</v>
      </c>
      <c r="AB35" s="33" t="e">
        <f t="shared" si="30"/>
        <v>#VALUE!</v>
      </c>
      <c r="AC35" s="33" t="e">
        <f t="shared" si="30"/>
        <v>#VALUE!</v>
      </c>
      <c r="AD35" s="33" t="e">
        <f t="shared" si="30"/>
        <v>#VALUE!</v>
      </c>
      <c r="AE35" s="33" t="e">
        <f t="shared" si="30"/>
        <v>#VALUE!</v>
      </c>
      <c r="AF35" s="33">
        <f t="shared" si="30"/>
        <v>7451253</v>
      </c>
      <c r="AG35" s="33" t="s">
        <v>72</v>
      </c>
      <c r="AH35" s="92"/>
    </row>
    <row r="36" spans="1:34" ht="30.75" customHeight="1">
      <c r="A36" s="35" t="s">
        <v>225</v>
      </c>
      <c r="B36" s="36" t="s">
        <v>222</v>
      </c>
      <c r="C36" s="136" t="s">
        <v>264</v>
      </c>
      <c r="D36" s="137"/>
      <c r="E36" s="37">
        <f>E37</f>
        <v>5223557.140000001</v>
      </c>
      <c r="F36" s="37" t="e">
        <f aca="true" t="shared" si="31" ref="F36:P36">F37</f>
        <v>#VALUE!</v>
      </c>
      <c r="G36" s="37">
        <f t="shared" si="31"/>
        <v>5223557.140000001</v>
      </c>
      <c r="H36" s="37">
        <f t="shared" si="31"/>
        <v>0</v>
      </c>
      <c r="I36" s="37" t="e">
        <f t="shared" si="31"/>
        <v>#VALUE!</v>
      </c>
      <c r="J36" s="37" t="e">
        <f t="shared" si="31"/>
        <v>#VALUE!</v>
      </c>
      <c r="K36" s="37" t="e">
        <f t="shared" si="31"/>
        <v>#VALUE!</v>
      </c>
      <c r="L36" s="37" t="e">
        <f t="shared" si="31"/>
        <v>#VALUE!</v>
      </c>
      <c r="M36" s="37" t="e">
        <f t="shared" si="31"/>
        <v>#VALUE!</v>
      </c>
      <c r="N36" s="37" t="e">
        <f t="shared" si="31"/>
        <v>#VALUE!</v>
      </c>
      <c r="O36" s="37" t="e">
        <f t="shared" si="31"/>
        <v>#VALUE!</v>
      </c>
      <c r="P36" s="37">
        <f t="shared" si="31"/>
        <v>5223557.140000001</v>
      </c>
      <c r="Q36" s="35" t="s">
        <v>225</v>
      </c>
      <c r="R36" s="38" t="s">
        <v>222</v>
      </c>
      <c r="S36" s="138" t="s">
        <v>264</v>
      </c>
      <c r="T36" s="133"/>
      <c r="U36" s="37">
        <f>U37</f>
        <v>5223556.66</v>
      </c>
      <c r="V36" s="37" t="e">
        <f aca="true" t="shared" si="32" ref="V36:AF36">V37</f>
        <v>#VALUE!</v>
      </c>
      <c r="W36" s="37">
        <f t="shared" si="32"/>
        <v>5223556.66</v>
      </c>
      <c r="X36" s="37">
        <v>0</v>
      </c>
      <c r="Y36" s="37" t="e">
        <f t="shared" si="32"/>
        <v>#VALUE!</v>
      </c>
      <c r="Z36" s="37" t="e">
        <f t="shared" si="32"/>
        <v>#VALUE!</v>
      </c>
      <c r="AA36" s="37" t="e">
        <f t="shared" si="32"/>
        <v>#VALUE!</v>
      </c>
      <c r="AB36" s="37" t="e">
        <f t="shared" si="32"/>
        <v>#VALUE!</v>
      </c>
      <c r="AC36" s="37" t="e">
        <f t="shared" si="32"/>
        <v>#VALUE!</v>
      </c>
      <c r="AD36" s="37" t="e">
        <f t="shared" si="32"/>
        <v>#VALUE!</v>
      </c>
      <c r="AE36" s="37" t="e">
        <f t="shared" si="32"/>
        <v>#VALUE!</v>
      </c>
      <c r="AF36" s="37">
        <f t="shared" si="32"/>
        <v>5223556.66</v>
      </c>
      <c r="AG36" s="37" t="s">
        <v>72</v>
      </c>
      <c r="AH36" s="92"/>
    </row>
    <row r="37" spans="1:34" ht="24" customHeight="1">
      <c r="A37" s="35" t="s">
        <v>227</v>
      </c>
      <c r="B37" s="36" t="s">
        <v>222</v>
      </c>
      <c r="C37" s="136" t="s">
        <v>265</v>
      </c>
      <c r="D37" s="137"/>
      <c r="E37" s="37">
        <f>E38+E39+E40</f>
        <v>5223557.140000001</v>
      </c>
      <c r="F37" s="37" t="e">
        <f aca="true" t="shared" si="33" ref="F37:P37">F38+F39+F40</f>
        <v>#VALUE!</v>
      </c>
      <c r="G37" s="37">
        <f t="shared" si="33"/>
        <v>5223557.140000001</v>
      </c>
      <c r="H37" s="37">
        <v>0</v>
      </c>
      <c r="I37" s="37" t="e">
        <f t="shared" si="33"/>
        <v>#VALUE!</v>
      </c>
      <c r="J37" s="37" t="e">
        <f t="shared" si="33"/>
        <v>#VALUE!</v>
      </c>
      <c r="K37" s="37" t="e">
        <f t="shared" si="33"/>
        <v>#VALUE!</v>
      </c>
      <c r="L37" s="37" t="e">
        <f t="shared" si="33"/>
        <v>#VALUE!</v>
      </c>
      <c r="M37" s="37" t="e">
        <f t="shared" si="33"/>
        <v>#VALUE!</v>
      </c>
      <c r="N37" s="37" t="e">
        <f t="shared" si="33"/>
        <v>#VALUE!</v>
      </c>
      <c r="O37" s="37" t="e">
        <f t="shared" si="33"/>
        <v>#VALUE!</v>
      </c>
      <c r="P37" s="37">
        <f t="shared" si="33"/>
        <v>5223557.140000001</v>
      </c>
      <c r="Q37" s="35" t="s">
        <v>227</v>
      </c>
      <c r="R37" s="38" t="s">
        <v>222</v>
      </c>
      <c r="S37" s="138" t="s">
        <v>265</v>
      </c>
      <c r="T37" s="133"/>
      <c r="U37" s="37">
        <f>U38+U39+U40</f>
        <v>5223556.66</v>
      </c>
      <c r="V37" s="37" t="e">
        <f aca="true" t="shared" si="34" ref="V37:AF37">V38+V39+V40</f>
        <v>#VALUE!</v>
      </c>
      <c r="W37" s="37">
        <f t="shared" si="34"/>
        <v>5223556.66</v>
      </c>
      <c r="X37" s="37">
        <v>0</v>
      </c>
      <c r="Y37" s="37" t="e">
        <f t="shared" si="34"/>
        <v>#VALUE!</v>
      </c>
      <c r="Z37" s="37" t="e">
        <f t="shared" si="34"/>
        <v>#VALUE!</v>
      </c>
      <c r="AA37" s="37" t="e">
        <f t="shared" si="34"/>
        <v>#VALUE!</v>
      </c>
      <c r="AB37" s="37" t="e">
        <f t="shared" si="34"/>
        <v>#VALUE!</v>
      </c>
      <c r="AC37" s="37" t="e">
        <f t="shared" si="34"/>
        <v>#VALUE!</v>
      </c>
      <c r="AD37" s="37" t="e">
        <f t="shared" si="34"/>
        <v>#VALUE!</v>
      </c>
      <c r="AE37" s="37" t="e">
        <f t="shared" si="34"/>
        <v>#VALUE!</v>
      </c>
      <c r="AF37" s="37">
        <f t="shared" si="34"/>
        <v>5223556.66</v>
      </c>
      <c r="AG37" s="37" t="s">
        <v>72</v>
      </c>
      <c r="AH37" s="92"/>
    </row>
    <row r="38" spans="1:34" ht="24" customHeight="1">
      <c r="A38" s="35" t="s">
        <v>229</v>
      </c>
      <c r="B38" s="36" t="s">
        <v>222</v>
      </c>
      <c r="C38" s="136" t="s">
        <v>266</v>
      </c>
      <c r="D38" s="137"/>
      <c r="E38" s="37">
        <v>3729532.58</v>
      </c>
      <c r="F38" s="37" t="s">
        <v>72</v>
      </c>
      <c r="G38" s="37">
        <v>3729532.58</v>
      </c>
      <c r="H38" s="37">
        <v>0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3729532.58</v>
      </c>
      <c r="Q38" s="35" t="s">
        <v>229</v>
      </c>
      <c r="R38" s="38" t="s">
        <v>222</v>
      </c>
      <c r="S38" s="138" t="s">
        <v>266</v>
      </c>
      <c r="T38" s="133"/>
      <c r="U38" s="37">
        <v>3729532.1</v>
      </c>
      <c r="V38" s="37" t="s">
        <v>72</v>
      </c>
      <c r="W38" s="37">
        <v>3729532.1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>
        <v>3729532.1</v>
      </c>
      <c r="AG38" s="37" t="s">
        <v>72</v>
      </c>
      <c r="AH38" s="92"/>
    </row>
    <row r="39" spans="1:34" ht="18" customHeight="1">
      <c r="A39" s="35" t="s">
        <v>231</v>
      </c>
      <c r="B39" s="36" t="s">
        <v>222</v>
      </c>
      <c r="C39" s="136" t="s">
        <v>267</v>
      </c>
      <c r="D39" s="137"/>
      <c r="E39" s="37">
        <v>290416.04</v>
      </c>
      <c r="F39" s="37" t="s">
        <v>72</v>
      </c>
      <c r="G39" s="37">
        <v>290416.04</v>
      </c>
      <c r="H39" s="37">
        <v>0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290416.04</v>
      </c>
      <c r="Q39" s="35" t="s">
        <v>231</v>
      </c>
      <c r="R39" s="38" t="s">
        <v>222</v>
      </c>
      <c r="S39" s="138" t="s">
        <v>267</v>
      </c>
      <c r="T39" s="133"/>
      <c r="U39" s="37">
        <v>290416.04</v>
      </c>
      <c r="V39" s="37" t="s">
        <v>72</v>
      </c>
      <c r="W39" s="37">
        <v>290416.04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>
        <v>290416.04</v>
      </c>
      <c r="AG39" s="37" t="s">
        <v>72</v>
      </c>
      <c r="AH39" s="92"/>
    </row>
    <row r="40" spans="1:34" ht="28.5" customHeight="1">
      <c r="A40" s="35" t="s">
        <v>233</v>
      </c>
      <c r="B40" s="36" t="s">
        <v>222</v>
      </c>
      <c r="C40" s="136" t="s">
        <v>268</v>
      </c>
      <c r="D40" s="137"/>
      <c r="E40" s="37">
        <v>1203608.52</v>
      </c>
      <c r="F40" s="37" t="s">
        <v>72</v>
      </c>
      <c r="G40" s="37">
        <v>1203608.52</v>
      </c>
      <c r="H40" s="37">
        <v>0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1203608.52</v>
      </c>
      <c r="Q40" s="35" t="s">
        <v>233</v>
      </c>
      <c r="R40" s="38" t="s">
        <v>222</v>
      </c>
      <c r="S40" s="138" t="s">
        <v>268</v>
      </c>
      <c r="T40" s="133"/>
      <c r="U40" s="37">
        <v>1203608.52</v>
      </c>
      <c r="V40" s="37">
        <v>1203608.52</v>
      </c>
      <c r="W40" s="37">
        <v>1203608.52</v>
      </c>
      <c r="X40" s="37">
        <v>0</v>
      </c>
      <c r="Y40" s="37">
        <v>1203608.52</v>
      </c>
      <c r="Z40" s="37">
        <v>1203608.52</v>
      </c>
      <c r="AA40" s="37">
        <v>1203608.52</v>
      </c>
      <c r="AB40" s="37">
        <v>1203608.52</v>
      </c>
      <c r="AC40" s="37">
        <v>1203608.52</v>
      </c>
      <c r="AD40" s="37">
        <v>1203608.52</v>
      </c>
      <c r="AE40" s="37">
        <v>1203608.52</v>
      </c>
      <c r="AF40" s="37">
        <v>1203608.52</v>
      </c>
      <c r="AG40" s="37" t="s">
        <v>72</v>
      </c>
      <c r="AH40" s="92"/>
    </row>
    <row r="41" spans="1:34" ht="20.25" customHeight="1">
      <c r="A41" s="35" t="s">
        <v>235</v>
      </c>
      <c r="B41" s="36" t="s">
        <v>222</v>
      </c>
      <c r="C41" s="136" t="s">
        <v>269</v>
      </c>
      <c r="D41" s="137"/>
      <c r="E41" s="37">
        <f>E42</f>
        <v>2136225.55</v>
      </c>
      <c r="F41" s="37">
        <f aca="true" t="shared" si="35" ref="F41:H42">F42</f>
        <v>2128786.55</v>
      </c>
      <c r="G41" s="37">
        <f t="shared" si="35"/>
        <v>2136225.55</v>
      </c>
      <c r="H41" s="37">
        <f t="shared" si="35"/>
        <v>0</v>
      </c>
      <c r="I41" s="37" t="str">
        <f aca="true" t="shared" si="36" ref="I41:P42">I42</f>
        <v>-</v>
      </c>
      <c r="J41" s="37" t="str">
        <f t="shared" si="36"/>
        <v>-</v>
      </c>
      <c r="K41" s="37" t="str">
        <f t="shared" si="36"/>
        <v>-</v>
      </c>
      <c r="L41" s="37" t="str">
        <f t="shared" si="36"/>
        <v>-</v>
      </c>
      <c r="M41" s="37" t="str">
        <f t="shared" si="36"/>
        <v>-</v>
      </c>
      <c r="N41" s="37" t="str">
        <f t="shared" si="36"/>
        <v>-</v>
      </c>
      <c r="O41" s="37" t="str">
        <f t="shared" si="36"/>
        <v>-</v>
      </c>
      <c r="P41" s="37">
        <f t="shared" si="36"/>
        <v>2136225.55</v>
      </c>
      <c r="Q41" s="35" t="s">
        <v>235</v>
      </c>
      <c r="R41" s="38" t="s">
        <v>222</v>
      </c>
      <c r="S41" s="138" t="s">
        <v>269</v>
      </c>
      <c r="T41" s="133"/>
      <c r="U41" s="37">
        <f aca="true" t="shared" si="37" ref="U41:AF41">U42</f>
        <v>2108738.75</v>
      </c>
      <c r="V41" s="37" t="str">
        <f t="shared" si="37"/>
        <v>-</v>
      </c>
      <c r="W41" s="37">
        <f t="shared" si="37"/>
        <v>2108738.75</v>
      </c>
      <c r="X41" s="37" t="str">
        <f t="shared" si="37"/>
        <v>-</v>
      </c>
      <c r="Y41" s="37" t="str">
        <f t="shared" si="37"/>
        <v>-</v>
      </c>
      <c r="Z41" s="37" t="str">
        <f t="shared" si="37"/>
        <v>-</v>
      </c>
      <c r="AA41" s="37" t="str">
        <f t="shared" si="37"/>
        <v>-</v>
      </c>
      <c r="AB41" s="37" t="str">
        <f t="shared" si="37"/>
        <v>-</v>
      </c>
      <c r="AC41" s="37" t="str">
        <f t="shared" si="37"/>
        <v>-</v>
      </c>
      <c r="AD41" s="37" t="str">
        <f t="shared" si="37"/>
        <v>-</v>
      </c>
      <c r="AE41" s="37" t="str">
        <f t="shared" si="37"/>
        <v>-</v>
      </c>
      <c r="AF41" s="37">
        <f t="shared" si="37"/>
        <v>2108738.75</v>
      </c>
      <c r="AG41" s="37" t="s">
        <v>72</v>
      </c>
      <c r="AH41" s="92"/>
    </row>
    <row r="42" spans="1:34" ht="25.5" customHeight="1">
      <c r="A42" s="35" t="s">
        <v>237</v>
      </c>
      <c r="B42" s="36" t="s">
        <v>222</v>
      </c>
      <c r="C42" s="136" t="s">
        <v>270</v>
      </c>
      <c r="D42" s="137"/>
      <c r="E42" s="37">
        <f>E43</f>
        <v>2136225.55</v>
      </c>
      <c r="F42" s="37">
        <f t="shared" si="35"/>
        <v>2128786.55</v>
      </c>
      <c r="G42" s="37">
        <f t="shared" si="35"/>
        <v>2136225.55</v>
      </c>
      <c r="H42" s="37">
        <v>0</v>
      </c>
      <c r="I42" s="37" t="str">
        <f t="shared" si="36"/>
        <v>-</v>
      </c>
      <c r="J42" s="37" t="str">
        <f t="shared" si="36"/>
        <v>-</v>
      </c>
      <c r="K42" s="37" t="str">
        <f t="shared" si="36"/>
        <v>-</v>
      </c>
      <c r="L42" s="37" t="str">
        <f t="shared" si="36"/>
        <v>-</v>
      </c>
      <c r="M42" s="37" t="str">
        <f t="shared" si="36"/>
        <v>-</v>
      </c>
      <c r="N42" s="37" t="str">
        <f t="shared" si="36"/>
        <v>-</v>
      </c>
      <c r="O42" s="37" t="str">
        <f t="shared" si="36"/>
        <v>-</v>
      </c>
      <c r="P42" s="37">
        <f t="shared" si="36"/>
        <v>2136225.55</v>
      </c>
      <c r="Q42" s="35" t="s">
        <v>237</v>
      </c>
      <c r="R42" s="38" t="s">
        <v>222</v>
      </c>
      <c r="S42" s="138" t="s">
        <v>270</v>
      </c>
      <c r="T42" s="133"/>
      <c r="U42" s="37">
        <f>U43</f>
        <v>2108738.75</v>
      </c>
      <c r="V42" s="37" t="str">
        <f aca="true" t="shared" si="38" ref="V42:AF42">V43</f>
        <v>-</v>
      </c>
      <c r="W42" s="37">
        <f t="shared" si="38"/>
        <v>2108738.75</v>
      </c>
      <c r="X42" s="37" t="str">
        <f t="shared" si="38"/>
        <v>-</v>
      </c>
      <c r="Y42" s="37" t="str">
        <f t="shared" si="38"/>
        <v>-</v>
      </c>
      <c r="Z42" s="37" t="str">
        <f t="shared" si="38"/>
        <v>-</v>
      </c>
      <c r="AA42" s="37" t="str">
        <f t="shared" si="38"/>
        <v>-</v>
      </c>
      <c r="AB42" s="37" t="str">
        <f t="shared" si="38"/>
        <v>-</v>
      </c>
      <c r="AC42" s="37" t="str">
        <f t="shared" si="38"/>
        <v>-</v>
      </c>
      <c r="AD42" s="37" t="str">
        <f t="shared" si="38"/>
        <v>-</v>
      </c>
      <c r="AE42" s="37" t="str">
        <f t="shared" si="38"/>
        <v>-</v>
      </c>
      <c r="AF42" s="37">
        <f t="shared" si="38"/>
        <v>2108738.75</v>
      </c>
      <c r="AG42" s="37" t="s">
        <v>72</v>
      </c>
      <c r="AH42" s="92"/>
    </row>
    <row r="43" spans="1:34" ht="23.25" customHeight="1">
      <c r="A43" s="35" t="s">
        <v>239</v>
      </c>
      <c r="B43" s="36" t="s">
        <v>222</v>
      </c>
      <c r="C43" s="136" t="s">
        <v>271</v>
      </c>
      <c r="D43" s="137"/>
      <c r="E43" s="37">
        <v>2136225.55</v>
      </c>
      <c r="F43" s="37">
        <v>2128786.55</v>
      </c>
      <c r="G43" s="37">
        <v>2136225.55</v>
      </c>
      <c r="H43" s="37">
        <v>0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2136225.55</v>
      </c>
      <c r="Q43" s="35" t="s">
        <v>239</v>
      </c>
      <c r="R43" s="38" t="s">
        <v>222</v>
      </c>
      <c r="S43" s="138" t="s">
        <v>271</v>
      </c>
      <c r="T43" s="133"/>
      <c r="U43" s="37">
        <v>2108738.75</v>
      </c>
      <c r="V43" s="37" t="s">
        <v>72</v>
      </c>
      <c r="W43" s="37">
        <v>2108738.75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>
        <v>2108738.75</v>
      </c>
      <c r="AG43" s="37" t="s">
        <v>72</v>
      </c>
      <c r="AH43" s="92"/>
    </row>
    <row r="44" spans="1:34" ht="12.75">
      <c r="A44" s="35" t="s">
        <v>247</v>
      </c>
      <c r="B44" s="36" t="s">
        <v>222</v>
      </c>
      <c r="C44" s="136" t="s">
        <v>272</v>
      </c>
      <c r="D44" s="137"/>
      <c r="E44" s="37">
        <v>0</v>
      </c>
      <c r="F44" s="37" t="s">
        <v>72</v>
      </c>
      <c r="G44" s="37">
        <v>0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5" t="s">
        <v>247</v>
      </c>
      <c r="R44" s="38" t="s">
        <v>222</v>
      </c>
      <c r="S44" s="138" t="s">
        <v>272</v>
      </c>
      <c r="T44" s="133"/>
      <c r="U44" s="37">
        <v>0</v>
      </c>
      <c r="V44" s="37" t="s">
        <v>72</v>
      </c>
      <c r="W44" s="37">
        <v>0</v>
      </c>
      <c r="X44" s="37">
        <v>78600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>
        <v>78600</v>
      </c>
      <c r="AG44" s="37" t="s">
        <v>72</v>
      </c>
      <c r="AH44" s="92"/>
    </row>
    <row r="45" spans="1:34" ht="12.75">
      <c r="A45" s="35" t="s">
        <v>211</v>
      </c>
      <c r="B45" s="36" t="s">
        <v>222</v>
      </c>
      <c r="C45" s="136" t="s">
        <v>273</v>
      </c>
      <c r="D45" s="137"/>
      <c r="E45" s="37">
        <v>0</v>
      </c>
      <c r="F45" s="37" t="s">
        <v>72</v>
      </c>
      <c r="G45" s="37">
        <v>0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5" t="s">
        <v>211</v>
      </c>
      <c r="R45" s="38" t="s">
        <v>222</v>
      </c>
      <c r="S45" s="138" t="s">
        <v>273</v>
      </c>
      <c r="T45" s="133"/>
      <c r="U45" s="37">
        <v>0</v>
      </c>
      <c r="V45" s="37" t="s">
        <v>72</v>
      </c>
      <c r="W45" s="37">
        <v>0</v>
      </c>
      <c r="X45" s="37">
        <v>78600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>
        <v>78600</v>
      </c>
      <c r="AG45" s="37" t="s">
        <v>72</v>
      </c>
      <c r="AH45" s="92"/>
    </row>
    <row r="46" spans="1:34" ht="12.75">
      <c r="A46" s="35" t="s">
        <v>250</v>
      </c>
      <c r="B46" s="36" t="s">
        <v>222</v>
      </c>
      <c r="C46" s="136" t="s">
        <v>274</v>
      </c>
      <c r="D46" s="137"/>
      <c r="E46" s="37">
        <v>41357.59</v>
      </c>
      <c r="F46" s="37" t="s">
        <v>72</v>
      </c>
      <c r="G46" s="37">
        <v>41357.59</v>
      </c>
      <c r="H46" s="37">
        <v>0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41357.59</v>
      </c>
      <c r="Q46" s="35" t="s">
        <v>250</v>
      </c>
      <c r="R46" s="38" t="s">
        <v>222</v>
      </c>
      <c r="S46" s="138" t="s">
        <v>274</v>
      </c>
      <c r="T46" s="133"/>
      <c r="U46" s="37">
        <v>40357.59</v>
      </c>
      <c r="V46" s="37" t="s">
        <v>72</v>
      </c>
      <c r="W46" s="37">
        <v>40357.59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>
        <v>40357.59</v>
      </c>
      <c r="AG46" s="37" t="s">
        <v>72</v>
      </c>
      <c r="AH46" s="92"/>
    </row>
    <row r="47" spans="1:34" ht="12.75">
      <c r="A47" s="35" t="s">
        <v>252</v>
      </c>
      <c r="B47" s="36" t="s">
        <v>222</v>
      </c>
      <c r="C47" s="136" t="s">
        <v>275</v>
      </c>
      <c r="D47" s="137"/>
      <c r="E47" s="37">
        <f>E48+E49+E50</f>
        <v>41357.59</v>
      </c>
      <c r="F47" s="37" t="e">
        <f aca="true" t="shared" si="39" ref="F47:P47">F48+F49+F50</f>
        <v>#VALUE!</v>
      </c>
      <c r="G47" s="37">
        <f t="shared" si="39"/>
        <v>41357.59</v>
      </c>
      <c r="H47" s="37">
        <f t="shared" si="39"/>
        <v>0</v>
      </c>
      <c r="I47" s="37" t="e">
        <f t="shared" si="39"/>
        <v>#VALUE!</v>
      </c>
      <c r="J47" s="37" t="e">
        <f t="shared" si="39"/>
        <v>#VALUE!</v>
      </c>
      <c r="K47" s="37" t="e">
        <f t="shared" si="39"/>
        <v>#VALUE!</v>
      </c>
      <c r="L47" s="37" t="e">
        <f t="shared" si="39"/>
        <v>#VALUE!</v>
      </c>
      <c r="M47" s="37" t="e">
        <f t="shared" si="39"/>
        <v>#VALUE!</v>
      </c>
      <c r="N47" s="37" t="e">
        <f t="shared" si="39"/>
        <v>#VALUE!</v>
      </c>
      <c r="O47" s="37" t="e">
        <f t="shared" si="39"/>
        <v>#VALUE!</v>
      </c>
      <c r="P47" s="37">
        <f t="shared" si="39"/>
        <v>41357.59</v>
      </c>
      <c r="Q47" s="35" t="s">
        <v>252</v>
      </c>
      <c r="R47" s="38" t="s">
        <v>222</v>
      </c>
      <c r="S47" s="138" t="s">
        <v>275</v>
      </c>
      <c r="T47" s="133"/>
      <c r="U47" s="37">
        <f>U48+U49+U50</f>
        <v>40357.59</v>
      </c>
      <c r="V47" s="37" t="s">
        <v>72</v>
      </c>
      <c r="W47" s="37">
        <v>40357.59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>
        <v>40357.59</v>
      </c>
      <c r="AG47" s="37" t="s">
        <v>72</v>
      </c>
      <c r="AH47" s="92"/>
    </row>
    <row r="48" spans="1:34" ht="24" customHeight="1">
      <c r="A48" s="35" t="s">
        <v>254</v>
      </c>
      <c r="B48" s="36" t="s">
        <v>222</v>
      </c>
      <c r="C48" s="136" t="s">
        <v>276</v>
      </c>
      <c r="D48" s="137"/>
      <c r="E48" s="37">
        <v>3936</v>
      </c>
      <c r="F48" s="37" t="s">
        <v>72</v>
      </c>
      <c r="G48" s="37">
        <v>3936</v>
      </c>
      <c r="H48" s="37">
        <v>0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3936</v>
      </c>
      <c r="Q48" s="35" t="s">
        <v>254</v>
      </c>
      <c r="R48" s="38" t="s">
        <v>222</v>
      </c>
      <c r="S48" s="138" t="s">
        <v>276</v>
      </c>
      <c r="T48" s="133"/>
      <c r="U48" s="37">
        <v>3936</v>
      </c>
      <c r="V48" s="37" t="s">
        <v>72</v>
      </c>
      <c r="W48" s="37">
        <v>3936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>
        <v>3936</v>
      </c>
      <c r="AG48" s="37" t="s">
        <v>72</v>
      </c>
      <c r="AH48" s="92"/>
    </row>
    <row r="49" spans="1:34" ht="12.75">
      <c r="A49" s="35" t="s">
        <v>256</v>
      </c>
      <c r="B49" s="36" t="s">
        <v>222</v>
      </c>
      <c r="C49" s="136" t="s">
        <v>277</v>
      </c>
      <c r="D49" s="137"/>
      <c r="E49" s="37">
        <v>3350</v>
      </c>
      <c r="F49" s="37" t="s">
        <v>72</v>
      </c>
      <c r="G49" s="37">
        <v>3350</v>
      </c>
      <c r="H49" s="37">
        <v>0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5" t="s">
        <v>256</v>
      </c>
      <c r="R49" s="38" t="s">
        <v>222</v>
      </c>
      <c r="S49" s="138" t="s">
        <v>277</v>
      </c>
      <c r="T49" s="133"/>
      <c r="U49" s="37">
        <v>3350</v>
      </c>
      <c r="V49" s="37" t="s">
        <v>72</v>
      </c>
      <c r="W49" s="37">
        <v>3350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>
        <v>3350</v>
      </c>
      <c r="AG49" s="37" t="s">
        <v>72</v>
      </c>
      <c r="AH49" s="92"/>
    </row>
    <row r="50" spans="1:34" ht="12.75">
      <c r="A50" s="35" t="s">
        <v>258</v>
      </c>
      <c r="B50" s="36" t="s">
        <v>222</v>
      </c>
      <c r="C50" s="136" t="s">
        <v>278</v>
      </c>
      <c r="D50" s="137"/>
      <c r="E50" s="37">
        <v>34071.59</v>
      </c>
      <c r="F50" s="37" t="s">
        <v>72</v>
      </c>
      <c r="G50" s="37">
        <v>34071.59</v>
      </c>
      <c r="H50" s="37">
        <v>0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34071.59</v>
      </c>
      <c r="Q50" s="35" t="s">
        <v>258</v>
      </c>
      <c r="R50" s="38" t="s">
        <v>222</v>
      </c>
      <c r="S50" s="138" t="s">
        <v>278</v>
      </c>
      <c r="T50" s="133"/>
      <c r="U50" s="37">
        <v>33071.59</v>
      </c>
      <c r="V50" s="37" t="s">
        <v>72</v>
      </c>
      <c r="W50" s="37">
        <v>33071.59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>
        <v>33071.59</v>
      </c>
      <c r="AG50" s="37" t="s">
        <v>72</v>
      </c>
      <c r="AH50" s="92"/>
    </row>
    <row r="51" spans="1:34" ht="12.75">
      <c r="A51" s="31" t="s">
        <v>279</v>
      </c>
      <c r="B51" s="32" t="s">
        <v>222</v>
      </c>
      <c r="C51" s="130" t="s">
        <v>280</v>
      </c>
      <c r="D51" s="131"/>
      <c r="E51" s="33">
        <v>162842</v>
      </c>
      <c r="F51" s="33" t="s">
        <v>72</v>
      </c>
      <c r="G51" s="33">
        <v>162842</v>
      </c>
      <c r="H51" s="33">
        <v>0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162842</v>
      </c>
      <c r="Q51" s="31" t="s">
        <v>279</v>
      </c>
      <c r="R51" s="34" t="s">
        <v>222</v>
      </c>
      <c r="S51" s="132" t="s">
        <v>280</v>
      </c>
      <c r="T51" s="133"/>
      <c r="U51" s="33">
        <v>0</v>
      </c>
      <c r="V51" s="33" t="s">
        <v>72</v>
      </c>
      <c r="W51" s="33">
        <v>0</v>
      </c>
      <c r="X51" s="33" t="s">
        <v>72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>
        <v>0</v>
      </c>
      <c r="AG51" s="33" t="s">
        <v>72</v>
      </c>
      <c r="AH51" s="92"/>
    </row>
    <row r="52" spans="1:34" ht="12.75">
      <c r="A52" s="35" t="s">
        <v>250</v>
      </c>
      <c r="B52" s="36" t="s">
        <v>222</v>
      </c>
      <c r="C52" s="136" t="s">
        <v>281</v>
      </c>
      <c r="D52" s="137"/>
      <c r="E52" s="37">
        <v>162842</v>
      </c>
      <c r="F52" s="37" t="s">
        <v>72</v>
      </c>
      <c r="G52" s="37">
        <v>162842</v>
      </c>
      <c r="H52" s="37">
        <v>0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162842</v>
      </c>
      <c r="Q52" s="35" t="s">
        <v>250</v>
      </c>
      <c r="R52" s="38" t="s">
        <v>222</v>
      </c>
      <c r="S52" s="138" t="s">
        <v>281</v>
      </c>
      <c r="T52" s="133"/>
      <c r="U52" s="37">
        <v>0</v>
      </c>
      <c r="V52" s="37" t="s">
        <v>72</v>
      </c>
      <c r="W52" s="37">
        <v>0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>
        <v>0</v>
      </c>
      <c r="AG52" s="37" t="s">
        <v>72</v>
      </c>
      <c r="AH52" s="92"/>
    </row>
    <row r="53" spans="1:34" ht="12.75">
      <c r="A53" s="35" t="s">
        <v>260</v>
      </c>
      <c r="B53" s="36" t="s">
        <v>222</v>
      </c>
      <c r="C53" s="136" t="s">
        <v>282</v>
      </c>
      <c r="D53" s="137"/>
      <c r="E53" s="37">
        <v>162842</v>
      </c>
      <c r="F53" s="37" t="s">
        <v>72</v>
      </c>
      <c r="G53" s="37">
        <v>162842</v>
      </c>
      <c r="H53" s="37">
        <v>0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162842</v>
      </c>
      <c r="Q53" s="35" t="s">
        <v>260</v>
      </c>
      <c r="R53" s="38" t="s">
        <v>222</v>
      </c>
      <c r="S53" s="138" t="s">
        <v>282</v>
      </c>
      <c r="T53" s="133"/>
      <c r="U53" s="37">
        <v>0</v>
      </c>
      <c r="V53" s="37" t="s">
        <v>72</v>
      </c>
      <c r="W53" s="37">
        <v>0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>
        <v>0</v>
      </c>
      <c r="AG53" s="37" t="s">
        <v>72</v>
      </c>
      <c r="AH53" s="92"/>
    </row>
    <row r="54" spans="1:34" ht="12.75">
      <c r="A54" s="31" t="s">
        <v>283</v>
      </c>
      <c r="B54" s="32" t="s">
        <v>222</v>
      </c>
      <c r="C54" s="130" t="s">
        <v>284</v>
      </c>
      <c r="D54" s="131"/>
      <c r="E54" s="33">
        <f>E55+E61+E58</f>
        <v>617438.68</v>
      </c>
      <c r="F54" s="33" t="e">
        <f aca="true" t="shared" si="40" ref="F54:P54">F55+F61+F58</f>
        <v>#VALUE!</v>
      </c>
      <c r="G54" s="33">
        <f t="shared" si="40"/>
        <v>617438.68</v>
      </c>
      <c r="H54" s="33">
        <f t="shared" si="40"/>
        <v>0</v>
      </c>
      <c r="I54" s="33" t="e">
        <f t="shared" si="40"/>
        <v>#VALUE!</v>
      </c>
      <c r="J54" s="33" t="e">
        <f t="shared" si="40"/>
        <v>#VALUE!</v>
      </c>
      <c r="K54" s="33" t="e">
        <f t="shared" si="40"/>
        <v>#VALUE!</v>
      </c>
      <c r="L54" s="33" t="e">
        <f t="shared" si="40"/>
        <v>#VALUE!</v>
      </c>
      <c r="M54" s="33" t="e">
        <f t="shared" si="40"/>
        <v>#VALUE!</v>
      </c>
      <c r="N54" s="33" t="e">
        <f t="shared" si="40"/>
        <v>#VALUE!</v>
      </c>
      <c r="O54" s="33" t="e">
        <f t="shared" si="40"/>
        <v>#VALUE!</v>
      </c>
      <c r="P54" s="33">
        <f t="shared" si="40"/>
        <v>617438.68</v>
      </c>
      <c r="Q54" s="31" t="s">
        <v>283</v>
      </c>
      <c r="R54" s="34" t="s">
        <v>222</v>
      </c>
      <c r="S54" s="132" t="s">
        <v>284</v>
      </c>
      <c r="T54" s="133"/>
      <c r="U54" s="33">
        <f>U55+U61+U58</f>
        <v>609438.68</v>
      </c>
      <c r="V54" s="33" t="e">
        <f aca="true" t="shared" si="41" ref="V54:AG54">V55+V61+V58</f>
        <v>#VALUE!</v>
      </c>
      <c r="W54" s="33">
        <f t="shared" si="41"/>
        <v>609438.68</v>
      </c>
      <c r="X54" s="33">
        <v>0</v>
      </c>
      <c r="Y54" s="33" t="e">
        <f t="shared" si="41"/>
        <v>#VALUE!</v>
      </c>
      <c r="Z54" s="33" t="e">
        <f t="shared" si="41"/>
        <v>#VALUE!</v>
      </c>
      <c r="AA54" s="33" t="e">
        <f t="shared" si="41"/>
        <v>#VALUE!</v>
      </c>
      <c r="AB54" s="33" t="e">
        <f t="shared" si="41"/>
        <v>#VALUE!</v>
      </c>
      <c r="AC54" s="33" t="e">
        <f t="shared" si="41"/>
        <v>#VALUE!</v>
      </c>
      <c r="AD54" s="33" t="e">
        <f t="shared" si="41"/>
        <v>#VALUE!</v>
      </c>
      <c r="AE54" s="33" t="e">
        <f t="shared" si="41"/>
        <v>#VALUE!</v>
      </c>
      <c r="AF54" s="33">
        <f t="shared" si="41"/>
        <v>609438.68</v>
      </c>
      <c r="AG54" s="33" t="e">
        <f t="shared" si="41"/>
        <v>#VALUE!</v>
      </c>
      <c r="AH54" s="92"/>
    </row>
    <row r="55" spans="1:34" ht="24" customHeight="1">
      <c r="A55" s="35" t="s">
        <v>235</v>
      </c>
      <c r="B55" s="36" t="s">
        <v>222</v>
      </c>
      <c r="C55" s="136" t="s">
        <v>285</v>
      </c>
      <c r="D55" s="137"/>
      <c r="E55" s="37">
        <f>E56</f>
        <v>515411.21</v>
      </c>
      <c r="F55" s="37" t="str">
        <f aca="true" t="shared" si="42" ref="F55:P56">F56</f>
        <v>-</v>
      </c>
      <c r="G55" s="37">
        <f t="shared" si="42"/>
        <v>515411.21</v>
      </c>
      <c r="H55" s="37">
        <f t="shared" si="42"/>
        <v>0</v>
      </c>
      <c r="I55" s="37" t="str">
        <f t="shared" si="42"/>
        <v>-</v>
      </c>
      <c r="J55" s="37" t="str">
        <f t="shared" si="42"/>
        <v>-</v>
      </c>
      <c r="K55" s="37" t="str">
        <f t="shared" si="42"/>
        <v>-</v>
      </c>
      <c r="L55" s="37" t="str">
        <f t="shared" si="42"/>
        <v>-</v>
      </c>
      <c r="M55" s="37" t="str">
        <f t="shared" si="42"/>
        <v>-</v>
      </c>
      <c r="N55" s="37" t="str">
        <f t="shared" si="42"/>
        <v>-</v>
      </c>
      <c r="O55" s="37" t="str">
        <f t="shared" si="42"/>
        <v>-</v>
      </c>
      <c r="P55" s="37">
        <f t="shared" si="42"/>
        <v>515411.21</v>
      </c>
      <c r="Q55" s="35" t="s">
        <v>235</v>
      </c>
      <c r="R55" s="38" t="s">
        <v>222</v>
      </c>
      <c r="S55" s="138" t="s">
        <v>285</v>
      </c>
      <c r="T55" s="133"/>
      <c r="U55" s="37">
        <v>507411.21</v>
      </c>
      <c r="V55" s="37" t="s">
        <v>72</v>
      </c>
      <c r="W55" s="37">
        <v>507411.21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>
        <v>507411.21</v>
      </c>
      <c r="AG55" s="37" t="s">
        <v>72</v>
      </c>
      <c r="AH55" s="92"/>
    </row>
    <row r="56" spans="1:34" ht="36.75" customHeight="1">
      <c r="A56" s="35" t="s">
        <v>237</v>
      </c>
      <c r="B56" s="36" t="s">
        <v>222</v>
      </c>
      <c r="C56" s="136" t="s">
        <v>286</v>
      </c>
      <c r="D56" s="137"/>
      <c r="E56" s="37">
        <f>E57</f>
        <v>515411.21</v>
      </c>
      <c r="F56" s="37" t="str">
        <f t="shared" si="42"/>
        <v>-</v>
      </c>
      <c r="G56" s="37">
        <f t="shared" si="42"/>
        <v>515411.21</v>
      </c>
      <c r="H56" s="37">
        <f t="shared" si="42"/>
        <v>0</v>
      </c>
      <c r="I56" s="37" t="str">
        <f t="shared" si="42"/>
        <v>-</v>
      </c>
      <c r="J56" s="37" t="str">
        <f t="shared" si="42"/>
        <v>-</v>
      </c>
      <c r="K56" s="37" t="str">
        <f t="shared" si="42"/>
        <v>-</v>
      </c>
      <c r="L56" s="37" t="str">
        <f t="shared" si="42"/>
        <v>-</v>
      </c>
      <c r="M56" s="37" t="str">
        <f t="shared" si="42"/>
        <v>-</v>
      </c>
      <c r="N56" s="37" t="str">
        <f t="shared" si="42"/>
        <v>-</v>
      </c>
      <c r="O56" s="37" t="str">
        <f t="shared" si="42"/>
        <v>-</v>
      </c>
      <c r="P56" s="37">
        <f t="shared" si="42"/>
        <v>515411.21</v>
      </c>
      <c r="Q56" s="35" t="s">
        <v>237</v>
      </c>
      <c r="R56" s="38" t="s">
        <v>222</v>
      </c>
      <c r="S56" s="138" t="s">
        <v>286</v>
      </c>
      <c r="T56" s="133"/>
      <c r="U56" s="37">
        <v>507411.21</v>
      </c>
      <c r="V56" s="37" t="s">
        <v>72</v>
      </c>
      <c r="W56" s="37">
        <v>507411.21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>
        <v>507411.21</v>
      </c>
      <c r="AG56" s="37" t="s">
        <v>72</v>
      </c>
      <c r="AH56" s="92"/>
    </row>
    <row r="57" spans="1:34" ht="36.75" customHeight="1">
      <c r="A57" s="35" t="s">
        <v>239</v>
      </c>
      <c r="B57" s="36" t="s">
        <v>222</v>
      </c>
      <c r="C57" s="136" t="s">
        <v>287</v>
      </c>
      <c r="D57" s="137"/>
      <c r="E57" s="37">
        <v>515411.21</v>
      </c>
      <c r="F57" s="37" t="s">
        <v>72</v>
      </c>
      <c r="G57" s="37">
        <v>515411.21</v>
      </c>
      <c r="H57" s="37">
        <v>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515411.21</v>
      </c>
      <c r="Q57" s="35" t="s">
        <v>239</v>
      </c>
      <c r="R57" s="38" t="s">
        <v>222</v>
      </c>
      <c r="S57" s="138" t="s">
        <v>287</v>
      </c>
      <c r="T57" s="133"/>
      <c r="U57" s="37">
        <v>507411.21</v>
      </c>
      <c r="V57" s="37" t="s">
        <v>72</v>
      </c>
      <c r="W57" s="37">
        <v>507411.21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>
        <v>507411.21</v>
      </c>
      <c r="AG57" s="37" t="s">
        <v>72</v>
      </c>
      <c r="AH57" s="92"/>
    </row>
    <row r="58" spans="1:34" ht="24" customHeight="1">
      <c r="A58" s="35" t="s">
        <v>241</v>
      </c>
      <c r="B58" s="36" t="s">
        <v>222</v>
      </c>
      <c r="C58" s="136" t="s">
        <v>288</v>
      </c>
      <c r="D58" s="137"/>
      <c r="E58" s="37">
        <v>5000</v>
      </c>
      <c r="F58" s="37" t="s">
        <v>72</v>
      </c>
      <c r="G58" s="37">
        <v>5000</v>
      </c>
      <c r="H58" s="37">
        <v>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5" t="s">
        <v>241</v>
      </c>
      <c r="R58" s="38" t="s">
        <v>222</v>
      </c>
      <c r="S58" s="138" t="s">
        <v>288</v>
      </c>
      <c r="T58" s="133"/>
      <c r="U58" s="37">
        <v>5000</v>
      </c>
      <c r="V58" s="37" t="s">
        <v>72</v>
      </c>
      <c r="W58" s="37">
        <v>5000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>
        <v>5000</v>
      </c>
      <c r="AG58" s="37" t="s">
        <v>72</v>
      </c>
      <c r="AH58" s="92"/>
    </row>
    <row r="59" spans="1:34" ht="24" customHeight="1">
      <c r="A59" s="35" t="s">
        <v>243</v>
      </c>
      <c r="B59" s="36" t="s">
        <v>222</v>
      </c>
      <c r="C59" s="136" t="s">
        <v>289</v>
      </c>
      <c r="D59" s="137"/>
      <c r="E59" s="37">
        <v>5000</v>
      </c>
      <c r="F59" s="37" t="s">
        <v>72</v>
      </c>
      <c r="G59" s="37">
        <v>5000</v>
      </c>
      <c r="H59" s="37">
        <v>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5" t="s">
        <v>243</v>
      </c>
      <c r="R59" s="38" t="s">
        <v>222</v>
      </c>
      <c r="S59" s="138" t="s">
        <v>289</v>
      </c>
      <c r="T59" s="133"/>
      <c r="U59" s="37">
        <v>5000</v>
      </c>
      <c r="V59" s="37" t="s">
        <v>72</v>
      </c>
      <c r="W59" s="37">
        <v>5000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>
        <v>5000</v>
      </c>
      <c r="AG59" s="37" t="s">
        <v>72</v>
      </c>
      <c r="AH59" s="92"/>
    </row>
    <row r="60" spans="1:34" ht="36.75" customHeight="1">
      <c r="A60" s="35" t="s">
        <v>245</v>
      </c>
      <c r="B60" s="36" t="s">
        <v>222</v>
      </c>
      <c r="C60" s="136" t="s">
        <v>290</v>
      </c>
      <c r="D60" s="137"/>
      <c r="E60" s="37">
        <v>5000</v>
      </c>
      <c r="F60" s="37" t="s">
        <v>72</v>
      </c>
      <c r="G60" s="37">
        <v>5000</v>
      </c>
      <c r="H60" s="37">
        <v>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5" t="s">
        <v>245</v>
      </c>
      <c r="R60" s="38" t="s">
        <v>222</v>
      </c>
      <c r="S60" s="138" t="s">
        <v>290</v>
      </c>
      <c r="T60" s="133"/>
      <c r="U60" s="37">
        <v>5000</v>
      </c>
      <c r="V60" s="37" t="s">
        <v>72</v>
      </c>
      <c r="W60" s="37">
        <v>5000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>
        <v>5000</v>
      </c>
      <c r="AG60" s="37" t="s">
        <v>72</v>
      </c>
      <c r="AH60" s="92"/>
    </row>
    <row r="61" spans="1:34" ht="12.75">
      <c r="A61" s="35" t="s">
        <v>250</v>
      </c>
      <c r="B61" s="36" t="s">
        <v>222</v>
      </c>
      <c r="C61" s="136" t="s">
        <v>291</v>
      </c>
      <c r="D61" s="137"/>
      <c r="E61" s="37">
        <v>97027.47</v>
      </c>
      <c r="F61" s="37" t="s">
        <v>72</v>
      </c>
      <c r="G61" s="37">
        <v>97027.47</v>
      </c>
      <c r="H61" s="37">
        <v>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97027.47</v>
      </c>
      <c r="Q61" s="35" t="s">
        <v>250</v>
      </c>
      <c r="R61" s="38" t="s">
        <v>222</v>
      </c>
      <c r="S61" s="138" t="s">
        <v>291</v>
      </c>
      <c r="T61" s="133"/>
      <c r="U61" s="37">
        <v>97027.47</v>
      </c>
      <c r="V61" s="37" t="s">
        <v>72</v>
      </c>
      <c r="W61" s="37">
        <v>97027.47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>
        <v>97027.47</v>
      </c>
      <c r="AG61" s="37" t="s">
        <v>72</v>
      </c>
      <c r="AH61" s="92"/>
    </row>
    <row r="62" spans="1:34" ht="12.75">
      <c r="A62" s="35" t="s">
        <v>252</v>
      </c>
      <c r="B62" s="36" t="s">
        <v>222</v>
      </c>
      <c r="C62" s="136" t="s">
        <v>292</v>
      </c>
      <c r="D62" s="137"/>
      <c r="E62" s="37">
        <f>E64+E63</f>
        <v>97027.47</v>
      </c>
      <c r="F62" s="37" t="e">
        <f aca="true" t="shared" si="43" ref="F62:P62">F64+F63</f>
        <v>#VALUE!</v>
      </c>
      <c r="G62" s="37">
        <f t="shared" si="43"/>
        <v>97027.47</v>
      </c>
      <c r="H62" s="37">
        <v>0</v>
      </c>
      <c r="I62" s="37" t="e">
        <f t="shared" si="43"/>
        <v>#VALUE!</v>
      </c>
      <c r="J62" s="37" t="e">
        <f t="shared" si="43"/>
        <v>#VALUE!</v>
      </c>
      <c r="K62" s="37" t="e">
        <f t="shared" si="43"/>
        <v>#VALUE!</v>
      </c>
      <c r="L62" s="37" t="e">
        <f t="shared" si="43"/>
        <v>#VALUE!</v>
      </c>
      <c r="M62" s="37" t="e">
        <f t="shared" si="43"/>
        <v>#VALUE!</v>
      </c>
      <c r="N62" s="37" t="e">
        <f t="shared" si="43"/>
        <v>#VALUE!</v>
      </c>
      <c r="O62" s="37" t="e">
        <f t="shared" si="43"/>
        <v>#VALUE!</v>
      </c>
      <c r="P62" s="37">
        <f t="shared" si="43"/>
        <v>97027.47</v>
      </c>
      <c r="Q62" s="35" t="s">
        <v>252</v>
      </c>
      <c r="R62" s="38" t="s">
        <v>222</v>
      </c>
      <c r="S62" s="138" t="s">
        <v>292</v>
      </c>
      <c r="T62" s="133"/>
      <c r="U62" s="37">
        <f>U64+U63</f>
        <v>97027.47</v>
      </c>
      <c r="V62" s="37" t="e">
        <f>V64+V63</f>
        <v>#VALUE!</v>
      </c>
      <c r="W62" s="37">
        <f>W64+W63</f>
        <v>97027.47</v>
      </c>
      <c r="X62" s="37">
        <v>0</v>
      </c>
      <c r="Y62" s="37" t="e">
        <f aca="true" t="shared" si="44" ref="Y62:AF62">Y64+Y63</f>
        <v>#VALUE!</v>
      </c>
      <c r="Z62" s="37" t="e">
        <f t="shared" si="44"/>
        <v>#VALUE!</v>
      </c>
      <c r="AA62" s="37" t="e">
        <f t="shared" si="44"/>
        <v>#VALUE!</v>
      </c>
      <c r="AB62" s="37" t="e">
        <f t="shared" si="44"/>
        <v>#VALUE!</v>
      </c>
      <c r="AC62" s="37" t="e">
        <f t="shared" si="44"/>
        <v>#VALUE!</v>
      </c>
      <c r="AD62" s="37" t="e">
        <f t="shared" si="44"/>
        <v>#VALUE!</v>
      </c>
      <c r="AE62" s="37" t="e">
        <f t="shared" si="44"/>
        <v>#VALUE!</v>
      </c>
      <c r="AF62" s="37">
        <f t="shared" si="44"/>
        <v>97027.47</v>
      </c>
      <c r="AG62" s="37" t="s">
        <v>72</v>
      </c>
      <c r="AH62" s="92"/>
    </row>
    <row r="63" spans="1:34" ht="12.75">
      <c r="A63" s="35" t="s">
        <v>256</v>
      </c>
      <c r="B63" s="36" t="s">
        <v>222</v>
      </c>
      <c r="C63" s="136" t="s">
        <v>293</v>
      </c>
      <c r="D63" s="137"/>
      <c r="E63" s="37">
        <v>65593</v>
      </c>
      <c r="F63" s="37" t="s">
        <v>72</v>
      </c>
      <c r="G63" s="37">
        <v>65593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65593</v>
      </c>
      <c r="Q63" s="35" t="s">
        <v>256</v>
      </c>
      <c r="R63" s="38" t="s">
        <v>222</v>
      </c>
      <c r="S63" s="138" t="s">
        <v>293</v>
      </c>
      <c r="T63" s="133"/>
      <c r="U63" s="37">
        <v>65593</v>
      </c>
      <c r="V63" s="37" t="s">
        <v>72</v>
      </c>
      <c r="W63" s="37">
        <v>65593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>
        <v>65593</v>
      </c>
      <c r="AG63" s="37" t="s">
        <v>72</v>
      </c>
      <c r="AH63" s="92"/>
    </row>
    <row r="64" spans="1:34" ht="12.75">
      <c r="A64" s="35" t="s">
        <v>258</v>
      </c>
      <c r="B64" s="36" t="s">
        <v>222</v>
      </c>
      <c r="C64" s="136" t="s">
        <v>294</v>
      </c>
      <c r="D64" s="137"/>
      <c r="E64" s="37">
        <v>31434.47</v>
      </c>
      <c r="F64" s="37" t="s">
        <v>72</v>
      </c>
      <c r="G64" s="37">
        <v>31434.47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31434.47</v>
      </c>
      <c r="Q64" s="35" t="s">
        <v>258</v>
      </c>
      <c r="R64" s="38" t="s">
        <v>222</v>
      </c>
      <c r="S64" s="138" t="s">
        <v>294</v>
      </c>
      <c r="T64" s="133"/>
      <c r="U64" s="37">
        <v>31434.47</v>
      </c>
      <c r="V64" s="37" t="s">
        <v>72</v>
      </c>
      <c r="W64" s="37">
        <v>31434.47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>
        <v>31434.47</v>
      </c>
      <c r="AG64" s="37" t="s">
        <v>72</v>
      </c>
      <c r="AH64" s="92"/>
    </row>
    <row r="65" spans="1:34" ht="12.75">
      <c r="A65" s="31" t="s">
        <v>295</v>
      </c>
      <c r="B65" s="32" t="s">
        <v>222</v>
      </c>
      <c r="C65" s="130" t="s">
        <v>296</v>
      </c>
      <c r="D65" s="131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1" t="s">
        <v>295</v>
      </c>
      <c r="R65" s="34" t="s">
        <v>222</v>
      </c>
      <c r="S65" s="132" t="s">
        <v>296</v>
      </c>
      <c r="T65" s="133"/>
      <c r="U65" s="33">
        <v>158768.06</v>
      </c>
      <c r="V65" s="33" t="s">
        <v>72</v>
      </c>
      <c r="W65" s="33">
        <v>158768.06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>
        <v>158768.06</v>
      </c>
      <c r="AG65" s="33" t="s">
        <v>72</v>
      </c>
      <c r="AH65" s="92"/>
    </row>
    <row r="66" spans="1:34" ht="61.5" customHeight="1">
      <c r="A66" s="35" t="s">
        <v>225</v>
      </c>
      <c r="B66" s="36" t="s">
        <v>222</v>
      </c>
      <c r="C66" s="136" t="s">
        <v>297</v>
      </c>
      <c r="D66" s="137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5" t="s">
        <v>225</v>
      </c>
      <c r="R66" s="38" t="s">
        <v>222</v>
      </c>
      <c r="S66" s="138" t="s">
        <v>297</v>
      </c>
      <c r="T66" s="133"/>
      <c r="U66" s="37">
        <v>158768.06</v>
      </c>
      <c r="V66" s="37" t="s">
        <v>72</v>
      </c>
      <c r="W66" s="37">
        <v>158768.06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>
        <v>158768.06</v>
      </c>
      <c r="AG66" s="37" t="s">
        <v>72</v>
      </c>
      <c r="AH66" s="92"/>
    </row>
    <row r="67" spans="1:34" ht="24" customHeight="1">
      <c r="A67" s="35" t="s">
        <v>227</v>
      </c>
      <c r="B67" s="36" t="s">
        <v>222</v>
      </c>
      <c r="C67" s="136" t="s">
        <v>298</v>
      </c>
      <c r="D67" s="137"/>
      <c r="E67" s="37">
        <v>173300</v>
      </c>
      <c r="F67" s="37" t="s">
        <v>72</v>
      </c>
      <c r="G67" s="37">
        <v>173300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173300</v>
      </c>
      <c r="Q67" s="35" t="s">
        <v>227</v>
      </c>
      <c r="R67" s="38" t="s">
        <v>222</v>
      </c>
      <c r="S67" s="138" t="s">
        <v>298</v>
      </c>
      <c r="T67" s="133"/>
      <c r="U67" s="37">
        <v>158768.06</v>
      </c>
      <c r="V67" s="37" t="s">
        <v>72</v>
      </c>
      <c r="W67" s="37">
        <v>158768.06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>
        <v>158768.06</v>
      </c>
      <c r="AG67" s="37" t="s">
        <v>72</v>
      </c>
      <c r="AH67" s="92"/>
    </row>
    <row r="68" spans="1:34" ht="24" customHeight="1">
      <c r="A68" s="35" t="s">
        <v>229</v>
      </c>
      <c r="B68" s="36" t="s">
        <v>222</v>
      </c>
      <c r="C68" s="136" t="s">
        <v>299</v>
      </c>
      <c r="D68" s="137"/>
      <c r="E68" s="37">
        <v>122122.68</v>
      </c>
      <c r="F68" s="37" t="s">
        <v>72</v>
      </c>
      <c r="G68" s="37">
        <v>122122.68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122122.68</v>
      </c>
      <c r="Q68" s="35" t="s">
        <v>229</v>
      </c>
      <c r="R68" s="38" t="s">
        <v>222</v>
      </c>
      <c r="S68" s="138" t="s">
        <v>299</v>
      </c>
      <c r="T68" s="133"/>
      <c r="U68" s="37">
        <v>121941.68</v>
      </c>
      <c r="V68" s="37" t="s">
        <v>72</v>
      </c>
      <c r="W68" s="37">
        <v>121941.68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>
        <v>121941.68</v>
      </c>
      <c r="AG68" s="37" t="s">
        <v>72</v>
      </c>
      <c r="AH68" s="92"/>
    </row>
    <row r="69" spans="1:34" ht="48.75" customHeight="1">
      <c r="A69" s="35" t="s">
        <v>233</v>
      </c>
      <c r="B69" s="36" t="s">
        <v>222</v>
      </c>
      <c r="C69" s="136" t="s">
        <v>300</v>
      </c>
      <c r="D69" s="137"/>
      <c r="E69" s="37">
        <v>51177.32</v>
      </c>
      <c r="F69" s="37" t="s">
        <v>72</v>
      </c>
      <c r="G69" s="37">
        <v>51177.32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51177.32</v>
      </c>
      <c r="Q69" s="35" t="s">
        <v>233</v>
      </c>
      <c r="R69" s="38" t="s">
        <v>222</v>
      </c>
      <c r="S69" s="138" t="s">
        <v>300</v>
      </c>
      <c r="T69" s="133"/>
      <c r="U69" s="37">
        <v>36826.38</v>
      </c>
      <c r="V69" s="37" t="s">
        <v>72</v>
      </c>
      <c r="W69" s="37">
        <v>36826.38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>
        <v>36826.38</v>
      </c>
      <c r="AG69" s="37" t="s">
        <v>72</v>
      </c>
      <c r="AH69" s="92"/>
    </row>
    <row r="70" spans="1:34" ht="12.75">
      <c r="A70" s="31" t="s">
        <v>301</v>
      </c>
      <c r="B70" s="32" t="s">
        <v>222</v>
      </c>
      <c r="C70" s="130" t="s">
        <v>302</v>
      </c>
      <c r="D70" s="131"/>
      <c r="E70" s="33">
        <v>173300</v>
      </c>
      <c r="F70" s="33" t="s">
        <v>72</v>
      </c>
      <c r="G70" s="33">
        <v>173300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173300</v>
      </c>
      <c r="Q70" s="31" t="s">
        <v>301</v>
      </c>
      <c r="R70" s="34" t="s">
        <v>222</v>
      </c>
      <c r="S70" s="132" t="s">
        <v>302</v>
      </c>
      <c r="T70" s="133"/>
      <c r="U70" s="33">
        <v>158768.06</v>
      </c>
      <c r="V70" s="33" t="s">
        <v>72</v>
      </c>
      <c r="W70" s="33">
        <v>158768.06</v>
      </c>
      <c r="X70" s="33" t="s">
        <v>72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>
        <v>158768.06</v>
      </c>
      <c r="AG70" s="33" t="s">
        <v>72</v>
      </c>
      <c r="AH70" s="92"/>
    </row>
    <row r="71" spans="1:34" ht="61.5" customHeight="1">
      <c r="A71" s="35" t="s">
        <v>225</v>
      </c>
      <c r="B71" s="36" t="s">
        <v>222</v>
      </c>
      <c r="C71" s="136" t="s">
        <v>303</v>
      </c>
      <c r="D71" s="137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5" t="s">
        <v>225</v>
      </c>
      <c r="R71" s="38" t="s">
        <v>222</v>
      </c>
      <c r="S71" s="138" t="s">
        <v>303</v>
      </c>
      <c r="T71" s="133"/>
      <c r="U71" s="37">
        <v>158768.06</v>
      </c>
      <c r="V71" s="37" t="s">
        <v>72</v>
      </c>
      <c r="W71" s="37">
        <v>158768.06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>
        <v>158768.06</v>
      </c>
      <c r="AG71" s="37" t="s">
        <v>72</v>
      </c>
      <c r="AH71" s="92"/>
    </row>
    <row r="72" spans="1:34" ht="24" customHeight="1">
      <c r="A72" s="35" t="s">
        <v>227</v>
      </c>
      <c r="B72" s="36" t="s">
        <v>222</v>
      </c>
      <c r="C72" s="136" t="s">
        <v>304</v>
      </c>
      <c r="D72" s="137"/>
      <c r="E72" s="37">
        <v>173300</v>
      </c>
      <c r="F72" s="37" t="s">
        <v>72</v>
      </c>
      <c r="G72" s="37">
        <v>173300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173300</v>
      </c>
      <c r="Q72" s="35" t="s">
        <v>227</v>
      </c>
      <c r="R72" s="38" t="s">
        <v>222</v>
      </c>
      <c r="S72" s="138" t="s">
        <v>304</v>
      </c>
      <c r="T72" s="133"/>
      <c r="U72" s="37">
        <v>158768.06</v>
      </c>
      <c r="V72" s="37" t="s">
        <v>72</v>
      </c>
      <c r="W72" s="37">
        <v>158768.06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>
        <v>158768.06</v>
      </c>
      <c r="AG72" s="37" t="s">
        <v>72</v>
      </c>
      <c r="AH72" s="92"/>
    </row>
    <row r="73" spans="1:34" ht="24" customHeight="1">
      <c r="A73" s="35" t="s">
        <v>229</v>
      </c>
      <c r="B73" s="36" t="s">
        <v>222</v>
      </c>
      <c r="C73" s="136" t="s">
        <v>305</v>
      </c>
      <c r="D73" s="137"/>
      <c r="E73" s="37">
        <v>122122.68</v>
      </c>
      <c r="F73" s="37" t="s">
        <v>72</v>
      </c>
      <c r="G73" s="37">
        <v>122122.68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122122.68</v>
      </c>
      <c r="Q73" s="35" t="s">
        <v>229</v>
      </c>
      <c r="R73" s="38" t="s">
        <v>222</v>
      </c>
      <c r="S73" s="138" t="s">
        <v>305</v>
      </c>
      <c r="T73" s="133"/>
      <c r="U73" s="37">
        <v>121941.68</v>
      </c>
      <c r="V73" s="37" t="s">
        <v>72</v>
      </c>
      <c r="W73" s="37">
        <v>121941.68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>
        <v>121941.68</v>
      </c>
      <c r="AG73" s="37" t="s">
        <v>72</v>
      </c>
      <c r="AH73" s="92"/>
    </row>
    <row r="74" spans="1:34" ht="48.75" customHeight="1">
      <c r="A74" s="35" t="s">
        <v>233</v>
      </c>
      <c r="B74" s="36" t="s">
        <v>222</v>
      </c>
      <c r="C74" s="136" t="s">
        <v>306</v>
      </c>
      <c r="D74" s="137"/>
      <c r="E74" s="37">
        <v>51177.32</v>
      </c>
      <c r="F74" s="37" t="s">
        <v>72</v>
      </c>
      <c r="G74" s="37">
        <v>51177.32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51177.32</v>
      </c>
      <c r="Q74" s="35" t="s">
        <v>233</v>
      </c>
      <c r="R74" s="38" t="s">
        <v>222</v>
      </c>
      <c r="S74" s="138" t="s">
        <v>306</v>
      </c>
      <c r="T74" s="133"/>
      <c r="U74" s="37">
        <v>36826.38</v>
      </c>
      <c r="V74" s="37" t="s">
        <v>72</v>
      </c>
      <c r="W74" s="37">
        <v>36826.38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>
        <v>36826.38</v>
      </c>
      <c r="AG74" s="37" t="s">
        <v>72</v>
      </c>
      <c r="AH74" s="92"/>
    </row>
    <row r="75" spans="1:34" ht="24" customHeight="1">
      <c r="A75" s="31" t="s">
        <v>307</v>
      </c>
      <c r="B75" s="32" t="s">
        <v>222</v>
      </c>
      <c r="C75" s="130" t="s">
        <v>308</v>
      </c>
      <c r="D75" s="131"/>
      <c r="E75" s="33">
        <f>E76</f>
        <v>408062.6</v>
      </c>
      <c r="F75" s="33" t="e">
        <f aca="true" t="shared" si="45" ref="F75:P75">F76</f>
        <v>#VALUE!</v>
      </c>
      <c r="G75" s="33">
        <f t="shared" si="45"/>
        <v>408062.6</v>
      </c>
      <c r="H75" s="33">
        <f t="shared" si="45"/>
        <v>0</v>
      </c>
      <c r="I75" s="33" t="e">
        <f t="shared" si="45"/>
        <v>#VALUE!</v>
      </c>
      <c r="J75" s="33" t="e">
        <f t="shared" si="45"/>
        <v>#VALUE!</v>
      </c>
      <c r="K75" s="33" t="e">
        <f t="shared" si="45"/>
        <v>#VALUE!</v>
      </c>
      <c r="L75" s="33" t="e">
        <f t="shared" si="45"/>
        <v>#VALUE!</v>
      </c>
      <c r="M75" s="33" t="e">
        <f t="shared" si="45"/>
        <v>#VALUE!</v>
      </c>
      <c r="N75" s="33" t="e">
        <f t="shared" si="45"/>
        <v>#VALUE!</v>
      </c>
      <c r="O75" s="33" t="e">
        <f t="shared" si="45"/>
        <v>#VALUE!</v>
      </c>
      <c r="P75" s="33">
        <f t="shared" si="45"/>
        <v>408062.6</v>
      </c>
      <c r="Q75" s="31" t="s">
        <v>307</v>
      </c>
      <c r="R75" s="34" t="s">
        <v>222</v>
      </c>
      <c r="S75" s="132" t="s">
        <v>308</v>
      </c>
      <c r="T75" s="133"/>
      <c r="U75" s="33">
        <f aca="true" t="shared" si="46" ref="U75:AF75">U76</f>
        <v>408062.6</v>
      </c>
      <c r="V75" s="33" t="e">
        <f t="shared" si="46"/>
        <v>#VALUE!</v>
      </c>
      <c r="W75" s="33">
        <f t="shared" si="46"/>
        <v>408062.6</v>
      </c>
      <c r="X75" s="33">
        <f t="shared" si="46"/>
        <v>0</v>
      </c>
      <c r="Y75" s="33" t="e">
        <f t="shared" si="46"/>
        <v>#VALUE!</v>
      </c>
      <c r="Z75" s="33" t="e">
        <f t="shared" si="46"/>
        <v>#VALUE!</v>
      </c>
      <c r="AA75" s="33" t="e">
        <f t="shared" si="46"/>
        <v>#VALUE!</v>
      </c>
      <c r="AB75" s="33" t="e">
        <f t="shared" si="46"/>
        <v>#VALUE!</v>
      </c>
      <c r="AC75" s="33" t="e">
        <f t="shared" si="46"/>
        <v>#VALUE!</v>
      </c>
      <c r="AD75" s="33" t="e">
        <f t="shared" si="46"/>
        <v>#VALUE!</v>
      </c>
      <c r="AE75" s="33" t="e">
        <f t="shared" si="46"/>
        <v>#VALUE!</v>
      </c>
      <c r="AF75" s="33">
        <f t="shared" si="46"/>
        <v>408062.6</v>
      </c>
      <c r="AG75" s="33" t="s">
        <v>72</v>
      </c>
      <c r="AH75" s="92"/>
    </row>
    <row r="76" spans="1:34" ht="24" customHeight="1">
      <c r="A76" s="35" t="s">
        <v>235</v>
      </c>
      <c r="B76" s="36" t="s">
        <v>222</v>
      </c>
      <c r="C76" s="136" t="s">
        <v>309</v>
      </c>
      <c r="D76" s="137"/>
      <c r="E76" s="37">
        <f>E77</f>
        <v>408062.6</v>
      </c>
      <c r="F76" s="37" t="e">
        <f aca="true" t="shared" si="47" ref="F76:P77">F77</f>
        <v>#VALUE!</v>
      </c>
      <c r="G76" s="37">
        <f t="shared" si="47"/>
        <v>408062.6</v>
      </c>
      <c r="H76" s="37">
        <v>0</v>
      </c>
      <c r="I76" s="37" t="e">
        <f t="shared" si="47"/>
        <v>#VALUE!</v>
      </c>
      <c r="J76" s="37" t="e">
        <f t="shared" si="47"/>
        <v>#VALUE!</v>
      </c>
      <c r="K76" s="37" t="e">
        <f t="shared" si="47"/>
        <v>#VALUE!</v>
      </c>
      <c r="L76" s="37" t="e">
        <f t="shared" si="47"/>
        <v>#VALUE!</v>
      </c>
      <c r="M76" s="37" t="e">
        <f t="shared" si="47"/>
        <v>#VALUE!</v>
      </c>
      <c r="N76" s="37" t="e">
        <f t="shared" si="47"/>
        <v>#VALUE!</v>
      </c>
      <c r="O76" s="37" t="e">
        <f t="shared" si="47"/>
        <v>#VALUE!</v>
      </c>
      <c r="P76" s="37">
        <f t="shared" si="47"/>
        <v>408062.6</v>
      </c>
      <c r="Q76" s="35" t="s">
        <v>235</v>
      </c>
      <c r="R76" s="38" t="s">
        <v>222</v>
      </c>
      <c r="S76" s="138" t="s">
        <v>309</v>
      </c>
      <c r="T76" s="133"/>
      <c r="U76" s="37">
        <f>U77</f>
        <v>408062.6</v>
      </c>
      <c r="V76" s="37" t="e">
        <f aca="true" t="shared" si="48" ref="V76:AF77">V77</f>
        <v>#VALUE!</v>
      </c>
      <c r="W76" s="37">
        <f t="shared" si="48"/>
        <v>408062.6</v>
      </c>
      <c r="X76" s="37">
        <v>0</v>
      </c>
      <c r="Y76" s="37" t="e">
        <f t="shared" si="48"/>
        <v>#VALUE!</v>
      </c>
      <c r="Z76" s="37" t="e">
        <f t="shared" si="48"/>
        <v>#VALUE!</v>
      </c>
      <c r="AA76" s="37" t="e">
        <f t="shared" si="48"/>
        <v>#VALUE!</v>
      </c>
      <c r="AB76" s="37" t="e">
        <f t="shared" si="48"/>
        <v>#VALUE!</v>
      </c>
      <c r="AC76" s="37" t="e">
        <f t="shared" si="48"/>
        <v>#VALUE!</v>
      </c>
      <c r="AD76" s="37" t="e">
        <f t="shared" si="48"/>
        <v>#VALUE!</v>
      </c>
      <c r="AE76" s="37" t="e">
        <f t="shared" si="48"/>
        <v>#VALUE!</v>
      </c>
      <c r="AF76" s="37">
        <f t="shared" si="48"/>
        <v>408062.6</v>
      </c>
      <c r="AG76" s="37" t="s">
        <v>72</v>
      </c>
      <c r="AH76" s="92"/>
    </row>
    <row r="77" spans="1:34" ht="36.75" customHeight="1">
      <c r="A77" s="35" t="s">
        <v>237</v>
      </c>
      <c r="B77" s="36" t="s">
        <v>222</v>
      </c>
      <c r="C77" s="136" t="s">
        <v>310</v>
      </c>
      <c r="D77" s="137"/>
      <c r="E77" s="37">
        <f>E78</f>
        <v>408062.6</v>
      </c>
      <c r="F77" s="37" t="e">
        <f t="shared" si="47"/>
        <v>#VALUE!</v>
      </c>
      <c r="G77" s="37">
        <f t="shared" si="47"/>
        <v>408062.6</v>
      </c>
      <c r="H77" s="37">
        <v>0</v>
      </c>
      <c r="I77" s="37" t="e">
        <f t="shared" si="47"/>
        <v>#VALUE!</v>
      </c>
      <c r="J77" s="37" t="e">
        <f t="shared" si="47"/>
        <v>#VALUE!</v>
      </c>
      <c r="K77" s="37" t="e">
        <f t="shared" si="47"/>
        <v>#VALUE!</v>
      </c>
      <c r="L77" s="37" t="e">
        <f t="shared" si="47"/>
        <v>#VALUE!</v>
      </c>
      <c r="M77" s="37" t="e">
        <f t="shared" si="47"/>
        <v>#VALUE!</v>
      </c>
      <c r="N77" s="37" t="e">
        <f t="shared" si="47"/>
        <v>#VALUE!</v>
      </c>
      <c r="O77" s="37" t="e">
        <f t="shared" si="47"/>
        <v>#VALUE!</v>
      </c>
      <c r="P77" s="37">
        <f t="shared" si="47"/>
        <v>408062.6</v>
      </c>
      <c r="Q77" s="35" t="s">
        <v>237</v>
      </c>
      <c r="R77" s="38" t="s">
        <v>222</v>
      </c>
      <c r="S77" s="138" t="s">
        <v>310</v>
      </c>
      <c r="T77" s="133"/>
      <c r="U77" s="37">
        <f>U78</f>
        <v>408062.6</v>
      </c>
      <c r="V77" s="37" t="e">
        <f t="shared" si="48"/>
        <v>#VALUE!</v>
      </c>
      <c r="W77" s="37">
        <f t="shared" si="48"/>
        <v>408062.6</v>
      </c>
      <c r="X77" s="37">
        <v>0</v>
      </c>
      <c r="Y77" s="37" t="e">
        <f t="shared" si="48"/>
        <v>#VALUE!</v>
      </c>
      <c r="Z77" s="37" t="e">
        <f t="shared" si="48"/>
        <v>#VALUE!</v>
      </c>
      <c r="AA77" s="37" t="e">
        <f t="shared" si="48"/>
        <v>#VALUE!</v>
      </c>
      <c r="AB77" s="37" t="e">
        <f t="shared" si="48"/>
        <v>#VALUE!</v>
      </c>
      <c r="AC77" s="37" t="e">
        <f t="shared" si="48"/>
        <v>#VALUE!</v>
      </c>
      <c r="AD77" s="37" t="e">
        <f t="shared" si="48"/>
        <v>#VALUE!</v>
      </c>
      <c r="AE77" s="37" t="e">
        <f t="shared" si="48"/>
        <v>#VALUE!</v>
      </c>
      <c r="AF77" s="37">
        <f t="shared" si="48"/>
        <v>408062.6</v>
      </c>
      <c r="AG77" s="37" t="s">
        <v>72</v>
      </c>
      <c r="AH77" s="92"/>
    </row>
    <row r="78" spans="1:34" ht="36.75" customHeight="1">
      <c r="A78" s="35" t="s">
        <v>239</v>
      </c>
      <c r="B78" s="36" t="s">
        <v>222</v>
      </c>
      <c r="C78" s="136" t="s">
        <v>311</v>
      </c>
      <c r="D78" s="137"/>
      <c r="E78" s="37">
        <f>E82+E86+E90</f>
        <v>408062.6</v>
      </c>
      <c r="F78" s="37" t="e">
        <f aca="true" t="shared" si="49" ref="F78:P78">F82+F86+F90</f>
        <v>#VALUE!</v>
      </c>
      <c r="G78" s="37">
        <f t="shared" si="49"/>
        <v>408062.6</v>
      </c>
      <c r="H78" s="37">
        <v>0</v>
      </c>
      <c r="I78" s="37" t="e">
        <f t="shared" si="49"/>
        <v>#VALUE!</v>
      </c>
      <c r="J78" s="37" t="e">
        <f t="shared" si="49"/>
        <v>#VALUE!</v>
      </c>
      <c r="K78" s="37" t="e">
        <f t="shared" si="49"/>
        <v>#VALUE!</v>
      </c>
      <c r="L78" s="37" t="e">
        <f t="shared" si="49"/>
        <v>#VALUE!</v>
      </c>
      <c r="M78" s="37" t="e">
        <f t="shared" si="49"/>
        <v>#VALUE!</v>
      </c>
      <c r="N78" s="37" t="e">
        <f t="shared" si="49"/>
        <v>#VALUE!</v>
      </c>
      <c r="O78" s="37" t="e">
        <f t="shared" si="49"/>
        <v>#VALUE!</v>
      </c>
      <c r="P78" s="37">
        <f t="shared" si="49"/>
        <v>408062.6</v>
      </c>
      <c r="Q78" s="35" t="s">
        <v>239</v>
      </c>
      <c r="R78" s="38" t="s">
        <v>222</v>
      </c>
      <c r="S78" s="138" t="s">
        <v>311</v>
      </c>
      <c r="T78" s="133"/>
      <c r="U78" s="37">
        <f aca="true" t="shared" si="50" ref="U78:AF78">U82+U86+U90</f>
        <v>408062.6</v>
      </c>
      <c r="V78" s="37" t="e">
        <f t="shared" si="50"/>
        <v>#VALUE!</v>
      </c>
      <c r="W78" s="37">
        <f t="shared" si="50"/>
        <v>408062.6</v>
      </c>
      <c r="X78" s="37">
        <v>0</v>
      </c>
      <c r="Y78" s="37" t="e">
        <f t="shared" si="50"/>
        <v>#VALUE!</v>
      </c>
      <c r="Z78" s="37" t="e">
        <f t="shared" si="50"/>
        <v>#VALUE!</v>
      </c>
      <c r="AA78" s="37" t="e">
        <f t="shared" si="50"/>
        <v>#VALUE!</v>
      </c>
      <c r="AB78" s="37" t="e">
        <f t="shared" si="50"/>
        <v>#VALUE!</v>
      </c>
      <c r="AC78" s="37" t="e">
        <f t="shared" si="50"/>
        <v>#VALUE!</v>
      </c>
      <c r="AD78" s="37" t="e">
        <f t="shared" si="50"/>
        <v>#VALUE!</v>
      </c>
      <c r="AE78" s="37" t="e">
        <f t="shared" si="50"/>
        <v>#VALUE!</v>
      </c>
      <c r="AF78" s="37">
        <f t="shared" si="50"/>
        <v>408062.6</v>
      </c>
      <c r="AG78" s="37" t="s">
        <v>72</v>
      </c>
      <c r="AH78" s="92"/>
    </row>
    <row r="79" spans="1:34" ht="36.75" customHeight="1">
      <c r="A79" s="31" t="s">
        <v>312</v>
      </c>
      <c r="B79" s="32" t="s">
        <v>222</v>
      </c>
      <c r="C79" s="130" t="s">
        <v>313</v>
      </c>
      <c r="D79" s="131"/>
      <c r="E79" s="33">
        <f>E80</f>
        <v>162842</v>
      </c>
      <c r="F79" s="33" t="str">
        <f aca="true" t="shared" si="51" ref="F79:P79">F80</f>
        <v>-</v>
      </c>
      <c r="G79" s="33">
        <f t="shared" si="51"/>
        <v>162842</v>
      </c>
      <c r="H79" s="33" t="str">
        <f t="shared" si="51"/>
        <v>-</v>
      </c>
      <c r="I79" s="33" t="str">
        <f t="shared" si="51"/>
        <v>-</v>
      </c>
      <c r="J79" s="33" t="str">
        <f t="shared" si="51"/>
        <v>-</v>
      </c>
      <c r="K79" s="33" t="str">
        <f t="shared" si="51"/>
        <v>-</v>
      </c>
      <c r="L79" s="33" t="str">
        <f t="shared" si="51"/>
        <v>-</v>
      </c>
      <c r="M79" s="33" t="str">
        <f t="shared" si="51"/>
        <v>-</v>
      </c>
      <c r="N79" s="33" t="str">
        <f t="shared" si="51"/>
        <v>-</v>
      </c>
      <c r="O79" s="33" t="str">
        <f t="shared" si="51"/>
        <v>-</v>
      </c>
      <c r="P79" s="33">
        <f t="shared" si="51"/>
        <v>162842</v>
      </c>
      <c r="Q79" s="31" t="s">
        <v>312</v>
      </c>
      <c r="R79" s="34" t="s">
        <v>222</v>
      </c>
      <c r="S79" s="132" t="s">
        <v>313</v>
      </c>
      <c r="T79" s="133"/>
      <c r="U79" s="33">
        <f aca="true" t="shared" si="52" ref="U79:AF81">U80</f>
        <v>162842</v>
      </c>
      <c r="V79" s="33">
        <f t="shared" si="52"/>
        <v>162842</v>
      </c>
      <c r="W79" s="33">
        <f t="shared" si="52"/>
        <v>162842</v>
      </c>
      <c r="X79" s="33" t="str">
        <f t="shared" si="52"/>
        <v>-</v>
      </c>
      <c r="Y79" s="33" t="str">
        <f t="shared" si="52"/>
        <v>-</v>
      </c>
      <c r="Z79" s="33" t="str">
        <f t="shared" si="52"/>
        <v>-</v>
      </c>
      <c r="AA79" s="33" t="str">
        <f t="shared" si="52"/>
        <v>-</v>
      </c>
      <c r="AB79" s="33" t="str">
        <f t="shared" si="52"/>
        <v>-</v>
      </c>
      <c r="AC79" s="33" t="str">
        <f t="shared" si="52"/>
        <v>-</v>
      </c>
      <c r="AD79" s="33" t="str">
        <f t="shared" si="52"/>
        <v>-</v>
      </c>
      <c r="AE79" s="33" t="str">
        <f t="shared" si="52"/>
        <v>-</v>
      </c>
      <c r="AF79" s="33">
        <f t="shared" si="52"/>
        <v>162842</v>
      </c>
      <c r="AG79" s="33" t="s">
        <v>72</v>
      </c>
      <c r="AH79" s="92"/>
    </row>
    <row r="80" spans="1:34" ht="24" customHeight="1">
      <c r="A80" s="35" t="s">
        <v>235</v>
      </c>
      <c r="B80" s="36" t="s">
        <v>222</v>
      </c>
      <c r="C80" s="136" t="s">
        <v>314</v>
      </c>
      <c r="D80" s="137"/>
      <c r="E80" s="37">
        <f>E81</f>
        <v>162842</v>
      </c>
      <c r="F80" s="37" t="str">
        <f aca="true" t="shared" si="53" ref="F80:P80">F81</f>
        <v>-</v>
      </c>
      <c r="G80" s="37">
        <f t="shared" si="53"/>
        <v>162842</v>
      </c>
      <c r="H80" s="37" t="str">
        <f t="shared" si="53"/>
        <v>-</v>
      </c>
      <c r="I80" s="37" t="str">
        <f t="shared" si="53"/>
        <v>-</v>
      </c>
      <c r="J80" s="37" t="str">
        <f t="shared" si="53"/>
        <v>-</v>
      </c>
      <c r="K80" s="37" t="str">
        <f t="shared" si="53"/>
        <v>-</v>
      </c>
      <c r="L80" s="37" t="str">
        <f t="shared" si="53"/>
        <v>-</v>
      </c>
      <c r="M80" s="37" t="str">
        <f t="shared" si="53"/>
        <v>-</v>
      </c>
      <c r="N80" s="37" t="str">
        <f t="shared" si="53"/>
        <v>-</v>
      </c>
      <c r="O80" s="37" t="str">
        <f t="shared" si="53"/>
        <v>-</v>
      </c>
      <c r="P80" s="37">
        <f t="shared" si="53"/>
        <v>162842</v>
      </c>
      <c r="Q80" s="35" t="s">
        <v>235</v>
      </c>
      <c r="R80" s="38" t="s">
        <v>222</v>
      </c>
      <c r="S80" s="138" t="s">
        <v>314</v>
      </c>
      <c r="T80" s="133"/>
      <c r="U80" s="37">
        <f t="shared" si="52"/>
        <v>162842</v>
      </c>
      <c r="V80" s="37">
        <f t="shared" si="52"/>
        <v>162842</v>
      </c>
      <c r="W80" s="37">
        <f t="shared" si="52"/>
        <v>162842</v>
      </c>
      <c r="X80" s="37" t="str">
        <f t="shared" si="52"/>
        <v>-</v>
      </c>
      <c r="Y80" s="37" t="str">
        <f t="shared" si="52"/>
        <v>-</v>
      </c>
      <c r="Z80" s="37" t="str">
        <f t="shared" si="52"/>
        <v>-</v>
      </c>
      <c r="AA80" s="37" t="str">
        <f t="shared" si="52"/>
        <v>-</v>
      </c>
      <c r="AB80" s="37" t="str">
        <f t="shared" si="52"/>
        <v>-</v>
      </c>
      <c r="AC80" s="37" t="str">
        <f t="shared" si="52"/>
        <v>-</v>
      </c>
      <c r="AD80" s="37" t="str">
        <f t="shared" si="52"/>
        <v>-</v>
      </c>
      <c r="AE80" s="37" t="str">
        <f t="shared" si="52"/>
        <v>-</v>
      </c>
      <c r="AF80" s="37">
        <f t="shared" si="52"/>
        <v>162842</v>
      </c>
      <c r="AG80" s="37" t="s">
        <v>72</v>
      </c>
      <c r="AH80" s="92"/>
    </row>
    <row r="81" spans="1:34" ht="36.75" customHeight="1">
      <c r="A81" s="35" t="s">
        <v>237</v>
      </c>
      <c r="B81" s="36" t="s">
        <v>222</v>
      </c>
      <c r="C81" s="136" t="s">
        <v>315</v>
      </c>
      <c r="D81" s="137"/>
      <c r="E81" s="37">
        <f>E82</f>
        <v>162842</v>
      </c>
      <c r="F81" s="37" t="str">
        <f aca="true" t="shared" si="54" ref="F81:P81">F82</f>
        <v>-</v>
      </c>
      <c r="G81" s="37">
        <f t="shared" si="54"/>
        <v>162842</v>
      </c>
      <c r="H81" s="37" t="str">
        <f t="shared" si="54"/>
        <v>-</v>
      </c>
      <c r="I81" s="37" t="str">
        <f t="shared" si="54"/>
        <v>-</v>
      </c>
      <c r="J81" s="37" t="str">
        <f t="shared" si="54"/>
        <v>-</v>
      </c>
      <c r="K81" s="37" t="str">
        <f t="shared" si="54"/>
        <v>-</v>
      </c>
      <c r="L81" s="37" t="str">
        <f t="shared" si="54"/>
        <v>-</v>
      </c>
      <c r="M81" s="37" t="str">
        <f t="shared" si="54"/>
        <v>-</v>
      </c>
      <c r="N81" s="37" t="str">
        <f t="shared" si="54"/>
        <v>-</v>
      </c>
      <c r="O81" s="37" t="str">
        <f t="shared" si="54"/>
        <v>-</v>
      </c>
      <c r="P81" s="37">
        <f t="shared" si="54"/>
        <v>162842</v>
      </c>
      <c r="Q81" s="35" t="s">
        <v>237</v>
      </c>
      <c r="R81" s="38" t="s">
        <v>222</v>
      </c>
      <c r="S81" s="138" t="s">
        <v>315</v>
      </c>
      <c r="T81" s="133"/>
      <c r="U81" s="37">
        <f t="shared" si="52"/>
        <v>162842</v>
      </c>
      <c r="V81" s="37">
        <f t="shared" si="52"/>
        <v>162842</v>
      </c>
      <c r="W81" s="37">
        <f t="shared" si="52"/>
        <v>162842</v>
      </c>
      <c r="X81" s="37" t="str">
        <f t="shared" si="52"/>
        <v>-</v>
      </c>
      <c r="Y81" s="37" t="str">
        <f t="shared" si="52"/>
        <v>-</v>
      </c>
      <c r="Z81" s="37" t="str">
        <f t="shared" si="52"/>
        <v>-</v>
      </c>
      <c r="AA81" s="37" t="str">
        <f t="shared" si="52"/>
        <v>-</v>
      </c>
      <c r="AB81" s="37" t="str">
        <f t="shared" si="52"/>
        <v>-</v>
      </c>
      <c r="AC81" s="37" t="str">
        <f t="shared" si="52"/>
        <v>-</v>
      </c>
      <c r="AD81" s="37" t="str">
        <f t="shared" si="52"/>
        <v>-</v>
      </c>
      <c r="AE81" s="37" t="str">
        <f t="shared" si="52"/>
        <v>-</v>
      </c>
      <c r="AF81" s="37">
        <f t="shared" si="52"/>
        <v>162842</v>
      </c>
      <c r="AG81" s="37" t="s">
        <v>72</v>
      </c>
      <c r="AH81" s="92"/>
    </row>
    <row r="82" spans="1:34" ht="36.75" customHeight="1">
      <c r="A82" s="35" t="s">
        <v>239</v>
      </c>
      <c r="B82" s="36" t="s">
        <v>222</v>
      </c>
      <c r="C82" s="136" t="s">
        <v>316</v>
      </c>
      <c r="D82" s="137"/>
      <c r="E82" s="37">
        <v>162842</v>
      </c>
      <c r="F82" s="37" t="s">
        <v>72</v>
      </c>
      <c r="G82" s="37">
        <v>162842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162842</v>
      </c>
      <c r="Q82" s="35" t="s">
        <v>239</v>
      </c>
      <c r="R82" s="38" t="s">
        <v>222</v>
      </c>
      <c r="S82" s="138" t="s">
        <v>316</v>
      </c>
      <c r="T82" s="133"/>
      <c r="U82" s="37">
        <v>162842</v>
      </c>
      <c r="V82" s="37">
        <v>162842</v>
      </c>
      <c r="W82" s="37">
        <v>162842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>
        <v>162842</v>
      </c>
      <c r="AG82" s="37" t="s">
        <v>72</v>
      </c>
      <c r="AH82" s="92"/>
    </row>
    <row r="83" spans="1:34" ht="12.75">
      <c r="A83" s="31" t="s">
        <v>317</v>
      </c>
      <c r="B83" s="32" t="s">
        <v>222</v>
      </c>
      <c r="C83" s="130" t="s">
        <v>318</v>
      </c>
      <c r="D83" s="131"/>
      <c r="E83" s="33">
        <v>64825.6</v>
      </c>
      <c r="F83" s="33" t="s">
        <v>72</v>
      </c>
      <c r="G83" s="33">
        <v>64825.6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64825.6</v>
      </c>
      <c r="Q83" s="31" t="s">
        <v>317</v>
      </c>
      <c r="R83" s="34" t="s">
        <v>222</v>
      </c>
      <c r="S83" s="132" t="s">
        <v>318</v>
      </c>
      <c r="T83" s="133"/>
      <c r="U83" s="33">
        <v>64825.6</v>
      </c>
      <c r="V83" s="33" t="s">
        <v>72</v>
      </c>
      <c r="W83" s="33">
        <v>64825.6</v>
      </c>
      <c r="X83" s="33" t="s">
        <v>72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>
        <v>64825.6</v>
      </c>
      <c r="AG83" s="33" t="s">
        <v>72</v>
      </c>
      <c r="AH83" s="92"/>
    </row>
    <row r="84" spans="1:34" ht="24" customHeight="1">
      <c r="A84" s="35" t="s">
        <v>235</v>
      </c>
      <c r="B84" s="36" t="s">
        <v>222</v>
      </c>
      <c r="C84" s="136" t="s">
        <v>319</v>
      </c>
      <c r="D84" s="137"/>
      <c r="E84" s="37">
        <v>64825.6</v>
      </c>
      <c r="F84" s="37" t="s">
        <v>72</v>
      </c>
      <c r="G84" s="37">
        <v>64825.6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64825.6</v>
      </c>
      <c r="Q84" s="35" t="s">
        <v>235</v>
      </c>
      <c r="R84" s="38" t="s">
        <v>222</v>
      </c>
      <c r="S84" s="138" t="s">
        <v>319</v>
      </c>
      <c r="T84" s="133"/>
      <c r="U84" s="37">
        <v>64825.6</v>
      </c>
      <c r="V84" s="37" t="s">
        <v>72</v>
      </c>
      <c r="W84" s="37">
        <v>64825.6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>
        <v>64825.6</v>
      </c>
      <c r="AG84" s="37" t="s">
        <v>72</v>
      </c>
      <c r="AH84" s="92"/>
    </row>
    <row r="85" spans="1:34" ht="36.75" customHeight="1">
      <c r="A85" s="35" t="s">
        <v>237</v>
      </c>
      <c r="B85" s="36" t="s">
        <v>222</v>
      </c>
      <c r="C85" s="136" t="s">
        <v>320</v>
      </c>
      <c r="D85" s="137"/>
      <c r="E85" s="37">
        <v>64825.6</v>
      </c>
      <c r="F85" s="37" t="s">
        <v>72</v>
      </c>
      <c r="G85" s="37">
        <v>64825.6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64825.6</v>
      </c>
      <c r="Q85" s="35" t="s">
        <v>237</v>
      </c>
      <c r="R85" s="38" t="s">
        <v>222</v>
      </c>
      <c r="S85" s="138" t="s">
        <v>320</v>
      </c>
      <c r="T85" s="133"/>
      <c r="U85" s="37">
        <v>64825.6</v>
      </c>
      <c r="V85" s="37" t="s">
        <v>72</v>
      </c>
      <c r="W85" s="37">
        <v>64825.6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>
        <v>64825.6</v>
      </c>
      <c r="AG85" s="37" t="s">
        <v>72</v>
      </c>
      <c r="AH85" s="92"/>
    </row>
    <row r="86" spans="1:34" ht="36.75" customHeight="1">
      <c r="A86" s="35" t="s">
        <v>239</v>
      </c>
      <c r="B86" s="36" t="s">
        <v>222</v>
      </c>
      <c r="C86" s="136" t="s">
        <v>321</v>
      </c>
      <c r="D86" s="137"/>
      <c r="E86" s="37">
        <v>64825.6</v>
      </c>
      <c r="F86" s="37" t="s">
        <v>72</v>
      </c>
      <c r="G86" s="37">
        <v>64825.6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64825.6</v>
      </c>
      <c r="Q86" s="35" t="s">
        <v>239</v>
      </c>
      <c r="R86" s="38" t="s">
        <v>222</v>
      </c>
      <c r="S86" s="138" t="s">
        <v>321</v>
      </c>
      <c r="T86" s="133"/>
      <c r="U86" s="37">
        <v>64825.6</v>
      </c>
      <c r="V86" s="37" t="s">
        <v>72</v>
      </c>
      <c r="W86" s="37">
        <v>64825.6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>
        <v>64825.6</v>
      </c>
      <c r="AG86" s="37" t="s">
        <v>72</v>
      </c>
      <c r="AH86" s="92"/>
    </row>
    <row r="87" spans="1:34" ht="36.75" customHeight="1">
      <c r="A87" s="31" t="s">
        <v>322</v>
      </c>
      <c r="B87" s="32" t="s">
        <v>222</v>
      </c>
      <c r="C87" s="130" t="s">
        <v>323</v>
      </c>
      <c r="D87" s="131"/>
      <c r="E87" s="33">
        <v>180395</v>
      </c>
      <c r="F87" s="33" t="s">
        <v>72</v>
      </c>
      <c r="G87" s="33">
        <v>180395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180395</v>
      </c>
      <c r="Q87" s="31" t="s">
        <v>322</v>
      </c>
      <c r="R87" s="34" t="s">
        <v>222</v>
      </c>
      <c r="S87" s="132" t="s">
        <v>323</v>
      </c>
      <c r="T87" s="133"/>
      <c r="U87" s="33">
        <v>180395</v>
      </c>
      <c r="V87" s="33" t="s">
        <v>72</v>
      </c>
      <c r="W87" s="33">
        <v>180395</v>
      </c>
      <c r="X87" s="33" t="s">
        <v>72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>
        <v>180395</v>
      </c>
      <c r="AG87" s="33" t="s">
        <v>72</v>
      </c>
      <c r="AH87" s="92"/>
    </row>
    <row r="88" spans="1:34" ht="24" customHeight="1">
      <c r="A88" s="35" t="s">
        <v>235</v>
      </c>
      <c r="B88" s="36" t="s">
        <v>222</v>
      </c>
      <c r="C88" s="136" t="s">
        <v>324</v>
      </c>
      <c r="D88" s="137"/>
      <c r="E88" s="37">
        <v>180395</v>
      </c>
      <c r="F88" s="37" t="s">
        <v>72</v>
      </c>
      <c r="G88" s="37">
        <v>180395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180395</v>
      </c>
      <c r="Q88" s="35" t="s">
        <v>235</v>
      </c>
      <c r="R88" s="38" t="s">
        <v>222</v>
      </c>
      <c r="S88" s="138" t="s">
        <v>324</v>
      </c>
      <c r="T88" s="133"/>
      <c r="U88" s="37">
        <v>180395</v>
      </c>
      <c r="V88" s="37" t="s">
        <v>72</v>
      </c>
      <c r="W88" s="37">
        <v>180395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>
        <v>180395</v>
      </c>
      <c r="AG88" s="37" t="s">
        <v>72</v>
      </c>
      <c r="AH88" s="92"/>
    </row>
    <row r="89" spans="1:34" ht="36.75" customHeight="1">
      <c r="A89" s="35" t="s">
        <v>237</v>
      </c>
      <c r="B89" s="36" t="s">
        <v>222</v>
      </c>
      <c r="C89" s="136" t="s">
        <v>325</v>
      </c>
      <c r="D89" s="137"/>
      <c r="E89" s="37">
        <v>180395</v>
      </c>
      <c r="F89" s="37" t="s">
        <v>72</v>
      </c>
      <c r="G89" s="37">
        <v>180395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180395</v>
      </c>
      <c r="Q89" s="35" t="s">
        <v>237</v>
      </c>
      <c r="R89" s="38" t="s">
        <v>222</v>
      </c>
      <c r="S89" s="138" t="s">
        <v>325</v>
      </c>
      <c r="T89" s="133"/>
      <c r="U89" s="37">
        <v>180395</v>
      </c>
      <c r="V89" s="37" t="s">
        <v>72</v>
      </c>
      <c r="W89" s="37">
        <v>180395</v>
      </c>
      <c r="X89" s="37" t="s">
        <v>72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>
        <v>180395</v>
      </c>
      <c r="AG89" s="37" t="s">
        <v>72</v>
      </c>
      <c r="AH89" s="92"/>
    </row>
    <row r="90" spans="1:34" ht="36.75" customHeight="1">
      <c r="A90" s="35" t="s">
        <v>239</v>
      </c>
      <c r="B90" s="36" t="s">
        <v>222</v>
      </c>
      <c r="C90" s="136" t="s">
        <v>326</v>
      </c>
      <c r="D90" s="137"/>
      <c r="E90" s="37">
        <v>180395</v>
      </c>
      <c r="F90" s="37" t="s">
        <v>72</v>
      </c>
      <c r="G90" s="37">
        <v>180395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180395</v>
      </c>
      <c r="Q90" s="35" t="s">
        <v>239</v>
      </c>
      <c r="R90" s="38" t="s">
        <v>222</v>
      </c>
      <c r="S90" s="138" t="s">
        <v>326</v>
      </c>
      <c r="T90" s="133"/>
      <c r="U90" s="37">
        <v>180395</v>
      </c>
      <c r="V90" s="37" t="s">
        <v>72</v>
      </c>
      <c r="W90" s="37">
        <v>180395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>
        <v>180395</v>
      </c>
      <c r="AG90" s="37" t="s">
        <v>72</v>
      </c>
      <c r="AH90" s="92"/>
    </row>
    <row r="91" spans="1:34" ht="12.75">
      <c r="A91" s="31" t="s">
        <v>327</v>
      </c>
      <c r="B91" s="32" t="s">
        <v>222</v>
      </c>
      <c r="C91" s="130" t="s">
        <v>328</v>
      </c>
      <c r="D91" s="131"/>
      <c r="E91" s="33">
        <v>194000</v>
      </c>
      <c r="F91" s="33" t="s">
        <v>72</v>
      </c>
      <c r="G91" s="33">
        <v>194000</v>
      </c>
      <c r="H91" s="33">
        <v>423926.11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617926.11</v>
      </c>
      <c r="Q91" s="31" t="s">
        <v>327</v>
      </c>
      <c r="R91" s="34" t="s">
        <v>222</v>
      </c>
      <c r="S91" s="132" t="s">
        <v>328</v>
      </c>
      <c r="T91" s="133"/>
      <c r="U91" s="33">
        <v>194000</v>
      </c>
      <c r="V91" s="33" t="s">
        <v>72</v>
      </c>
      <c r="W91" s="33">
        <v>194000</v>
      </c>
      <c r="X91" s="33">
        <v>423926.11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>
        <v>617926.11</v>
      </c>
      <c r="AG91" s="33" t="s">
        <v>72</v>
      </c>
      <c r="AH91" s="92"/>
    </row>
    <row r="92" spans="1:34" ht="24" customHeight="1">
      <c r="A92" s="35" t="s">
        <v>235</v>
      </c>
      <c r="B92" s="36" t="s">
        <v>222</v>
      </c>
      <c r="C92" s="136" t="s">
        <v>329</v>
      </c>
      <c r="D92" s="137"/>
      <c r="E92" s="37">
        <v>194000</v>
      </c>
      <c r="F92" s="37" t="s">
        <v>72</v>
      </c>
      <c r="G92" s="37">
        <v>194000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194000</v>
      </c>
      <c r="Q92" s="35" t="s">
        <v>235</v>
      </c>
      <c r="R92" s="38" t="s">
        <v>222</v>
      </c>
      <c r="S92" s="138" t="s">
        <v>329</v>
      </c>
      <c r="T92" s="133"/>
      <c r="U92" s="37">
        <v>194000</v>
      </c>
      <c r="V92" s="37" t="s">
        <v>72</v>
      </c>
      <c r="W92" s="37">
        <v>194000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>
        <v>194000</v>
      </c>
      <c r="AG92" s="37" t="s">
        <v>72</v>
      </c>
      <c r="AH92" s="92"/>
    </row>
    <row r="93" spans="1:34" ht="36.75" customHeight="1">
      <c r="A93" s="35" t="s">
        <v>237</v>
      </c>
      <c r="B93" s="36" t="s">
        <v>222</v>
      </c>
      <c r="C93" s="136" t="s">
        <v>330</v>
      </c>
      <c r="D93" s="137"/>
      <c r="E93" s="37">
        <v>194000</v>
      </c>
      <c r="F93" s="37" t="s">
        <v>72</v>
      </c>
      <c r="G93" s="37">
        <v>194000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194000</v>
      </c>
      <c r="Q93" s="35" t="s">
        <v>237</v>
      </c>
      <c r="R93" s="38" t="s">
        <v>222</v>
      </c>
      <c r="S93" s="138" t="s">
        <v>330</v>
      </c>
      <c r="T93" s="133"/>
      <c r="U93" s="37">
        <v>194000</v>
      </c>
      <c r="V93" s="37" t="s">
        <v>72</v>
      </c>
      <c r="W93" s="37">
        <v>194000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>
        <v>194000</v>
      </c>
      <c r="AG93" s="37" t="s">
        <v>72</v>
      </c>
      <c r="AH93" s="92"/>
    </row>
    <row r="94" spans="1:34" ht="36.75" customHeight="1">
      <c r="A94" s="35" t="s">
        <v>239</v>
      </c>
      <c r="B94" s="36" t="s">
        <v>222</v>
      </c>
      <c r="C94" s="136" t="s">
        <v>331</v>
      </c>
      <c r="D94" s="137"/>
      <c r="E94" s="37">
        <v>194000</v>
      </c>
      <c r="F94" s="37" t="s">
        <v>72</v>
      </c>
      <c r="G94" s="37">
        <v>194000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194000</v>
      </c>
      <c r="Q94" s="35" t="s">
        <v>239</v>
      </c>
      <c r="R94" s="38" t="s">
        <v>222</v>
      </c>
      <c r="S94" s="138" t="s">
        <v>331</v>
      </c>
      <c r="T94" s="133"/>
      <c r="U94" s="37">
        <v>194000</v>
      </c>
      <c r="V94" s="37" t="s">
        <v>72</v>
      </c>
      <c r="W94" s="37">
        <v>194000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>
        <v>194000</v>
      </c>
      <c r="AG94" s="37" t="s">
        <v>72</v>
      </c>
      <c r="AH94" s="92"/>
    </row>
    <row r="95" spans="1:34" ht="12.75">
      <c r="A95" s="35" t="s">
        <v>247</v>
      </c>
      <c r="B95" s="36" t="s">
        <v>222</v>
      </c>
      <c r="C95" s="136" t="s">
        <v>332</v>
      </c>
      <c r="D95" s="137"/>
      <c r="E95" s="37" t="s">
        <v>72</v>
      </c>
      <c r="F95" s="37" t="s">
        <v>72</v>
      </c>
      <c r="G95" s="37" t="s">
        <v>72</v>
      </c>
      <c r="H95" s="37">
        <v>423926.11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423926.11</v>
      </c>
      <c r="Q95" s="35" t="s">
        <v>247</v>
      </c>
      <c r="R95" s="38" t="s">
        <v>222</v>
      </c>
      <c r="S95" s="138" t="s">
        <v>332</v>
      </c>
      <c r="T95" s="133"/>
      <c r="U95" s="37" t="s">
        <v>72</v>
      </c>
      <c r="V95" s="37" t="s">
        <v>72</v>
      </c>
      <c r="W95" s="37" t="s">
        <v>72</v>
      </c>
      <c r="X95" s="37">
        <v>423926.11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>
        <v>423926.11</v>
      </c>
      <c r="AG95" s="37" t="s">
        <v>72</v>
      </c>
      <c r="AH95" s="92"/>
    </row>
    <row r="96" spans="1:34" ht="12.75">
      <c r="A96" s="35" t="s">
        <v>211</v>
      </c>
      <c r="B96" s="36" t="s">
        <v>222</v>
      </c>
      <c r="C96" s="136" t="s">
        <v>333</v>
      </c>
      <c r="D96" s="137"/>
      <c r="E96" s="37" t="s">
        <v>72</v>
      </c>
      <c r="F96" s="37" t="s">
        <v>72</v>
      </c>
      <c r="G96" s="37" t="s">
        <v>72</v>
      </c>
      <c r="H96" s="37">
        <v>423926.11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423926.11</v>
      </c>
      <c r="Q96" s="35" t="s">
        <v>211</v>
      </c>
      <c r="R96" s="38" t="s">
        <v>222</v>
      </c>
      <c r="S96" s="138" t="s">
        <v>333</v>
      </c>
      <c r="T96" s="133"/>
      <c r="U96" s="37" t="s">
        <v>72</v>
      </c>
      <c r="V96" s="37" t="s">
        <v>72</v>
      </c>
      <c r="W96" s="37" t="s">
        <v>72</v>
      </c>
      <c r="X96" s="37">
        <v>423926.11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>
        <v>423926.11</v>
      </c>
      <c r="AG96" s="37" t="s">
        <v>72</v>
      </c>
      <c r="AH96" s="92"/>
    </row>
    <row r="97" spans="1:34" ht="12.75">
      <c r="A97" s="31" t="s">
        <v>334</v>
      </c>
      <c r="B97" s="32" t="s">
        <v>222</v>
      </c>
      <c r="C97" s="130" t="s">
        <v>335</v>
      </c>
      <c r="D97" s="131"/>
      <c r="E97" s="33">
        <v>194000</v>
      </c>
      <c r="F97" s="33" t="s">
        <v>72</v>
      </c>
      <c r="G97" s="33">
        <v>194000</v>
      </c>
      <c r="H97" s="33">
        <v>423926.11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617926.11</v>
      </c>
      <c r="Q97" s="31" t="s">
        <v>334</v>
      </c>
      <c r="R97" s="34" t="s">
        <v>222</v>
      </c>
      <c r="S97" s="132" t="s">
        <v>335</v>
      </c>
      <c r="T97" s="133"/>
      <c r="U97" s="33">
        <v>194000</v>
      </c>
      <c r="V97" s="33" t="s">
        <v>72</v>
      </c>
      <c r="W97" s="33">
        <v>194000</v>
      </c>
      <c r="X97" s="33">
        <v>423926.11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>
        <v>617926.11</v>
      </c>
      <c r="AG97" s="33" t="s">
        <v>72</v>
      </c>
      <c r="AH97" s="92"/>
    </row>
    <row r="98" spans="1:34" ht="24" customHeight="1">
      <c r="A98" s="35" t="s">
        <v>235</v>
      </c>
      <c r="B98" s="36" t="s">
        <v>222</v>
      </c>
      <c r="C98" s="136" t="s">
        <v>336</v>
      </c>
      <c r="D98" s="137"/>
      <c r="E98" s="37">
        <v>194000</v>
      </c>
      <c r="F98" s="37" t="s">
        <v>72</v>
      </c>
      <c r="G98" s="37">
        <v>194000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194000</v>
      </c>
      <c r="Q98" s="35" t="s">
        <v>235</v>
      </c>
      <c r="R98" s="38" t="s">
        <v>222</v>
      </c>
      <c r="S98" s="138" t="s">
        <v>336</v>
      </c>
      <c r="T98" s="133"/>
      <c r="U98" s="37">
        <v>194000</v>
      </c>
      <c r="V98" s="37" t="s">
        <v>72</v>
      </c>
      <c r="W98" s="37">
        <v>194000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>
        <v>194000</v>
      </c>
      <c r="AG98" s="37" t="s">
        <v>72</v>
      </c>
      <c r="AH98" s="92"/>
    </row>
    <row r="99" spans="1:34" ht="36.75" customHeight="1">
      <c r="A99" s="35" t="s">
        <v>237</v>
      </c>
      <c r="B99" s="36" t="s">
        <v>222</v>
      </c>
      <c r="C99" s="136" t="s">
        <v>337</v>
      </c>
      <c r="D99" s="137"/>
      <c r="E99" s="37">
        <v>194000</v>
      </c>
      <c r="F99" s="37" t="s">
        <v>72</v>
      </c>
      <c r="G99" s="37">
        <v>194000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194000</v>
      </c>
      <c r="Q99" s="35" t="s">
        <v>237</v>
      </c>
      <c r="R99" s="38" t="s">
        <v>222</v>
      </c>
      <c r="S99" s="138" t="s">
        <v>337</v>
      </c>
      <c r="T99" s="133"/>
      <c r="U99" s="37">
        <v>194000</v>
      </c>
      <c r="V99" s="37" t="s">
        <v>72</v>
      </c>
      <c r="W99" s="37">
        <v>194000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>
        <v>194000</v>
      </c>
      <c r="AG99" s="37" t="s">
        <v>72</v>
      </c>
      <c r="AH99" s="92"/>
    </row>
    <row r="100" spans="1:34" ht="36.75" customHeight="1">
      <c r="A100" s="35" t="s">
        <v>239</v>
      </c>
      <c r="B100" s="36" t="s">
        <v>222</v>
      </c>
      <c r="C100" s="136" t="s">
        <v>338</v>
      </c>
      <c r="D100" s="137"/>
      <c r="E100" s="37">
        <v>194000</v>
      </c>
      <c r="F100" s="37" t="s">
        <v>72</v>
      </c>
      <c r="G100" s="37">
        <v>194000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194000</v>
      </c>
      <c r="Q100" s="35" t="s">
        <v>239</v>
      </c>
      <c r="R100" s="38" t="s">
        <v>222</v>
      </c>
      <c r="S100" s="138" t="s">
        <v>338</v>
      </c>
      <c r="T100" s="133"/>
      <c r="U100" s="37">
        <v>194000</v>
      </c>
      <c r="V100" s="37" t="s">
        <v>72</v>
      </c>
      <c r="W100" s="37">
        <v>194000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>
        <v>194000</v>
      </c>
      <c r="AG100" s="37" t="s">
        <v>72</v>
      </c>
      <c r="AH100" s="92"/>
    </row>
    <row r="101" spans="1:34" ht="12.75">
      <c r="A101" s="35" t="s">
        <v>247</v>
      </c>
      <c r="B101" s="36" t="s">
        <v>222</v>
      </c>
      <c r="C101" s="136" t="s">
        <v>339</v>
      </c>
      <c r="D101" s="137"/>
      <c r="E101" s="37">
        <v>0</v>
      </c>
      <c r="F101" s="37" t="s">
        <v>72</v>
      </c>
      <c r="G101" s="37">
        <v>0</v>
      </c>
      <c r="H101" s="37">
        <v>423926.11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423926.11</v>
      </c>
      <c r="Q101" s="35" t="s">
        <v>247</v>
      </c>
      <c r="R101" s="38" t="s">
        <v>222</v>
      </c>
      <c r="S101" s="138" t="s">
        <v>339</v>
      </c>
      <c r="T101" s="133"/>
      <c r="U101" s="37" t="s">
        <v>72</v>
      </c>
      <c r="V101" s="37" t="s">
        <v>72</v>
      </c>
      <c r="W101" s="37" t="s">
        <v>72</v>
      </c>
      <c r="X101" s="37">
        <v>423926.11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>
        <v>423926.11</v>
      </c>
      <c r="AG101" s="37" t="s">
        <v>72</v>
      </c>
      <c r="AH101" s="92"/>
    </row>
    <row r="102" spans="1:34" ht="12.75">
      <c r="A102" s="35" t="s">
        <v>211</v>
      </c>
      <c r="B102" s="36" t="s">
        <v>222</v>
      </c>
      <c r="C102" s="136" t="s">
        <v>340</v>
      </c>
      <c r="D102" s="137"/>
      <c r="E102" s="37">
        <v>0</v>
      </c>
      <c r="F102" s="37" t="s">
        <v>72</v>
      </c>
      <c r="G102" s="37" t="s">
        <v>72</v>
      </c>
      <c r="H102" s="37">
        <v>423926.11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423926.11</v>
      </c>
      <c r="Q102" s="35" t="s">
        <v>211</v>
      </c>
      <c r="R102" s="38" t="s">
        <v>222</v>
      </c>
      <c r="S102" s="138" t="s">
        <v>340</v>
      </c>
      <c r="T102" s="133"/>
      <c r="U102" s="37" t="s">
        <v>72</v>
      </c>
      <c r="V102" s="37" t="s">
        <v>72</v>
      </c>
      <c r="W102" s="37" t="s">
        <v>72</v>
      </c>
      <c r="X102" s="37">
        <v>423926.11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>
        <v>423926.11</v>
      </c>
      <c r="AG102" s="37" t="s">
        <v>72</v>
      </c>
      <c r="AH102" s="92"/>
    </row>
    <row r="103" spans="1:34" ht="12.75">
      <c r="A103" s="31" t="s">
        <v>341</v>
      </c>
      <c r="B103" s="32" t="s">
        <v>222</v>
      </c>
      <c r="C103" s="130" t="s">
        <v>342</v>
      </c>
      <c r="D103" s="131"/>
      <c r="E103" s="33">
        <f>E104+E107</f>
        <v>7216108.98</v>
      </c>
      <c r="F103" s="33" t="e">
        <f aca="true" t="shared" si="55" ref="F103:O103">F104+F107</f>
        <v>#VALUE!</v>
      </c>
      <c r="G103" s="33">
        <f t="shared" si="55"/>
        <v>7216108.98</v>
      </c>
      <c r="H103" s="33"/>
      <c r="I103" s="33" t="e">
        <f t="shared" si="55"/>
        <v>#VALUE!</v>
      </c>
      <c r="J103" s="33" t="e">
        <f t="shared" si="55"/>
        <v>#VALUE!</v>
      </c>
      <c r="K103" s="33" t="e">
        <f t="shared" si="55"/>
        <v>#VALUE!</v>
      </c>
      <c r="L103" s="33" t="e">
        <f t="shared" si="55"/>
        <v>#VALUE!</v>
      </c>
      <c r="M103" s="33" t="e">
        <f t="shared" si="55"/>
        <v>#VALUE!</v>
      </c>
      <c r="N103" s="33" t="e">
        <f t="shared" si="55"/>
        <v>#VALUE!</v>
      </c>
      <c r="O103" s="33" t="e">
        <f t="shared" si="55"/>
        <v>#VALUE!</v>
      </c>
      <c r="P103" s="33">
        <f>P104+P107</f>
        <v>7216108.98</v>
      </c>
      <c r="Q103" s="31" t="s">
        <v>341</v>
      </c>
      <c r="R103" s="34" t="s">
        <v>222</v>
      </c>
      <c r="S103" s="132" t="s">
        <v>342</v>
      </c>
      <c r="T103" s="133"/>
      <c r="U103" s="33">
        <f>U104+U107</f>
        <v>7155239.359999999</v>
      </c>
      <c r="V103" s="33" t="e">
        <f aca="true" t="shared" si="56" ref="V103:AE103">V104+V107</f>
        <v>#VALUE!</v>
      </c>
      <c r="W103" s="33">
        <f>W104+W107</f>
        <v>7155239.359999999</v>
      </c>
      <c r="X103" s="33">
        <v>0</v>
      </c>
      <c r="Y103" s="33" t="e">
        <f t="shared" si="56"/>
        <v>#VALUE!</v>
      </c>
      <c r="Z103" s="33" t="e">
        <f t="shared" si="56"/>
        <v>#VALUE!</v>
      </c>
      <c r="AA103" s="33" t="e">
        <f t="shared" si="56"/>
        <v>#VALUE!</v>
      </c>
      <c r="AB103" s="33" t="e">
        <f t="shared" si="56"/>
        <v>#VALUE!</v>
      </c>
      <c r="AC103" s="33" t="e">
        <f t="shared" si="56"/>
        <v>#VALUE!</v>
      </c>
      <c r="AD103" s="33" t="e">
        <f t="shared" si="56"/>
        <v>#VALUE!</v>
      </c>
      <c r="AE103" s="33" t="e">
        <f t="shared" si="56"/>
        <v>#VALUE!</v>
      </c>
      <c r="AF103" s="33">
        <f>AF104+AF107</f>
        <v>7155239.359999999</v>
      </c>
      <c r="AG103" s="33" t="s">
        <v>72</v>
      </c>
      <c r="AH103" s="92"/>
    </row>
    <row r="104" spans="1:34" ht="24" customHeight="1">
      <c r="A104" s="35" t="s">
        <v>235</v>
      </c>
      <c r="B104" s="36" t="s">
        <v>222</v>
      </c>
      <c r="C104" s="136" t="s">
        <v>343</v>
      </c>
      <c r="D104" s="137"/>
      <c r="E104" s="37">
        <f>E105</f>
        <v>6556241.94</v>
      </c>
      <c r="F104" s="37" t="e">
        <f aca="true" t="shared" si="57" ref="F104:P105">F105</f>
        <v>#VALUE!</v>
      </c>
      <c r="G104" s="37">
        <f t="shared" si="57"/>
        <v>6556241.94</v>
      </c>
      <c r="H104" s="37"/>
      <c r="I104" s="37" t="e">
        <f t="shared" si="57"/>
        <v>#VALUE!</v>
      </c>
      <c r="J104" s="37" t="e">
        <f t="shared" si="57"/>
        <v>#VALUE!</v>
      </c>
      <c r="K104" s="37" t="e">
        <f t="shared" si="57"/>
        <v>#VALUE!</v>
      </c>
      <c r="L104" s="37" t="e">
        <f t="shared" si="57"/>
        <v>#VALUE!</v>
      </c>
      <c r="M104" s="37" t="e">
        <f t="shared" si="57"/>
        <v>#VALUE!</v>
      </c>
      <c r="N104" s="37" t="e">
        <f t="shared" si="57"/>
        <v>#VALUE!</v>
      </c>
      <c r="O104" s="37" t="e">
        <f t="shared" si="57"/>
        <v>#VALUE!</v>
      </c>
      <c r="P104" s="37">
        <f t="shared" si="57"/>
        <v>6556241.94</v>
      </c>
      <c r="Q104" s="35" t="s">
        <v>235</v>
      </c>
      <c r="R104" s="38" t="s">
        <v>222</v>
      </c>
      <c r="S104" s="138" t="s">
        <v>343</v>
      </c>
      <c r="T104" s="133"/>
      <c r="U104" s="37">
        <f>U105</f>
        <v>6496244.3</v>
      </c>
      <c r="V104" s="37" t="e">
        <f aca="true" t="shared" si="58" ref="V104:AF105">V105</f>
        <v>#VALUE!</v>
      </c>
      <c r="W104" s="37">
        <f>W105</f>
        <v>6496244.3</v>
      </c>
      <c r="X104" s="37">
        <v>0</v>
      </c>
      <c r="Y104" s="37" t="e">
        <f t="shared" si="58"/>
        <v>#VALUE!</v>
      </c>
      <c r="Z104" s="37" t="e">
        <f t="shared" si="58"/>
        <v>#VALUE!</v>
      </c>
      <c r="AA104" s="37" t="e">
        <f t="shared" si="58"/>
        <v>#VALUE!</v>
      </c>
      <c r="AB104" s="37" t="e">
        <f t="shared" si="58"/>
        <v>#VALUE!</v>
      </c>
      <c r="AC104" s="37" t="e">
        <f t="shared" si="58"/>
        <v>#VALUE!</v>
      </c>
      <c r="AD104" s="37" t="e">
        <f t="shared" si="58"/>
        <v>#VALUE!</v>
      </c>
      <c r="AE104" s="37" t="e">
        <f t="shared" si="58"/>
        <v>#VALUE!</v>
      </c>
      <c r="AF104" s="37">
        <f t="shared" si="58"/>
        <v>6496244.3</v>
      </c>
      <c r="AG104" s="37" t="s">
        <v>72</v>
      </c>
      <c r="AH104" s="92"/>
    </row>
    <row r="105" spans="1:34" ht="25.5" customHeight="1">
      <c r="A105" s="35" t="s">
        <v>237</v>
      </c>
      <c r="B105" s="36" t="s">
        <v>222</v>
      </c>
      <c r="C105" s="136" t="s">
        <v>344</v>
      </c>
      <c r="D105" s="137"/>
      <c r="E105" s="37">
        <f>E106</f>
        <v>6556241.94</v>
      </c>
      <c r="F105" s="37" t="e">
        <f t="shared" si="57"/>
        <v>#VALUE!</v>
      </c>
      <c r="G105" s="37">
        <f t="shared" si="57"/>
        <v>6556241.94</v>
      </c>
      <c r="H105" s="37"/>
      <c r="I105" s="37" t="e">
        <f t="shared" si="57"/>
        <v>#VALUE!</v>
      </c>
      <c r="J105" s="37" t="e">
        <f t="shared" si="57"/>
        <v>#VALUE!</v>
      </c>
      <c r="K105" s="37" t="e">
        <f t="shared" si="57"/>
        <v>#VALUE!</v>
      </c>
      <c r="L105" s="37" t="e">
        <f t="shared" si="57"/>
        <v>#VALUE!</v>
      </c>
      <c r="M105" s="37" t="e">
        <f t="shared" si="57"/>
        <v>#VALUE!</v>
      </c>
      <c r="N105" s="37" t="e">
        <f t="shared" si="57"/>
        <v>#VALUE!</v>
      </c>
      <c r="O105" s="37" t="e">
        <f t="shared" si="57"/>
        <v>#VALUE!</v>
      </c>
      <c r="P105" s="37">
        <f t="shared" si="57"/>
        <v>6556241.94</v>
      </c>
      <c r="Q105" s="35" t="s">
        <v>237</v>
      </c>
      <c r="R105" s="38" t="s">
        <v>222</v>
      </c>
      <c r="S105" s="138" t="s">
        <v>344</v>
      </c>
      <c r="T105" s="133"/>
      <c r="U105" s="37">
        <f>U106</f>
        <v>6496244.3</v>
      </c>
      <c r="V105" s="37" t="e">
        <f t="shared" si="58"/>
        <v>#VALUE!</v>
      </c>
      <c r="W105" s="37">
        <f>W106</f>
        <v>6496244.3</v>
      </c>
      <c r="X105" s="37">
        <v>0</v>
      </c>
      <c r="Y105" s="37" t="e">
        <f t="shared" si="58"/>
        <v>#VALUE!</v>
      </c>
      <c r="Z105" s="37" t="e">
        <f t="shared" si="58"/>
        <v>#VALUE!</v>
      </c>
      <c r="AA105" s="37" t="e">
        <f t="shared" si="58"/>
        <v>#VALUE!</v>
      </c>
      <c r="AB105" s="37" t="e">
        <f t="shared" si="58"/>
        <v>#VALUE!</v>
      </c>
      <c r="AC105" s="37" t="e">
        <f t="shared" si="58"/>
        <v>#VALUE!</v>
      </c>
      <c r="AD105" s="37" t="e">
        <f t="shared" si="58"/>
        <v>#VALUE!</v>
      </c>
      <c r="AE105" s="37" t="e">
        <f t="shared" si="58"/>
        <v>#VALUE!</v>
      </c>
      <c r="AF105" s="37">
        <f t="shared" si="58"/>
        <v>6496244.3</v>
      </c>
      <c r="AG105" s="37" t="s">
        <v>72</v>
      </c>
      <c r="AH105" s="92"/>
    </row>
    <row r="106" spans="1:34" ht="28.5" customHeight="1">
      <c r="A106" s="35" t="s">
        <v>239</v>
      </c>
      <c r="B106" s="36" t="s">
        <v>222</v>
      </c>
      <c r="C106" s="136" t="s">
        <v>345</v>
      </c>
      <c r="D106" s="137"/>
      <c r="E106" s="37">
        <f>E115+E121</f>
        <v>6556241.94</v>
      </c>
      <c r="F106" s="37" t="e">
        <f aca="true" t="shared" si="59" ref="F106:P106">F115+F121</f>
        <v>#VALUE!</v>
      </c>
      <c r="G106" s="37">
        <f t="shared" si="59"/>
        <v>6556241.94</v>
      </c>
      <c r="H106" s="37">
        <v>0</v>
      </c>
      <c r="I106" s="37" t="e">
        <f t="shared" si="59"/>
        <v>#VALUE!</v>
      </c>
      <c r="J106" s="37" t="e">
        <f t="shared" si="59"/>
        <v>#VALUE!</v>
      </c>
      <c r="K106" s="37" t="e">
        <f t="shared" si="59"/>
        <v>#VALUE!</v>
      </c>
      <c r="L106" s="37" t="e">
        <f t="shared" si="59"/>
        <v>#VALUE!</v>
      </c>
      <c r="M106" s="37" t="e">
        <f t="shared" si="59"/>
        <v>#VALUE!</v>
      </c>
      <c r="N106" s="37" t="e">
        <f t="shared" si="59"/>
        <v>#VALUE!</v>
      </c>
      <c r="O106" s="37" t="e">
        <f t="shared" si="59"/>
        <v>#VALUE!</v>
      </c>
      <c r="P106" s="37">
        <f t="shared" si="59"/>
        <v>6556241.94</v>
      </c>
      <c r="Q106" s="35" t="s">
        <v>239</v>
      </c>
      <c r="R106" s="38" t="s">
        <v>222</v>
      </c>
      <c r="S106" s="138" t="s">
        <v>345</v>
      </c>
      <c r="T106" s="133"/>
      <c r="U106" s="37">
        <f aca="true" t="shared" si="60" ref="U106:AE106">U115+U121</f>
        <v>6496244.3</v>
      </c>
      <c r="V106" s="37" t="e">
        <f t="shared" si="60"/>
        <v>#VALUE!</v>
      </c>
      <c r="W106" s="37">
        <f t="shared" si="60"/>
        <v>6496244.3</v>
      </c>
      <c r="X106" s="37">
        <v>0</v>
      </c>
      <c r="Y106" s="37" t="e">
        <f t="shared" si="60"/>
        <v>#VALUE!</v>
      </c>
      <c r="Z106" s="37" t="e">
        <f t="shared" si="60"/>
        <v>#VALUE!</v>
      </c>
      <c r="AA106" s="37" t="e">
        <f t="shared" si="60"/>
        <v>#VALUE!</v>
      </c>
      <c r="AB106" s="37" t="e">
        <f t="shared" si="60"/>
        <v>#VALUE!</v>
      </c>
      <c r="AC106" s="37" t="e">
        <f t="shared" si="60"/>
        <v>#VALUE!</v>
      </c>
      <c r="AD106" s="37" t="e">
        <f t="shared" si="60"/>
        <v>#VALUE!</v>
      </c>
      <c r="AE106" s="37" t="e">
        <f t="shared" si="60"/>
        <v>#VALUE!</v>
      </c>
      <c r="AF106" s="37">
        <f>AF115+AF121</f>
        <v>6496244.3</v>
      </c>
      <c r="AG106" s="37" t="s">
        <v>72</v>
      </c>
      <c r="AH106" s="92"/>
    </row>
    <row r="107" spans="1:34" ht="12.75">
      <c r="A107" s="35" t="s">
        <v>250</v>
      </c>
      <c r="B107" s="36" t="s">
        <v>222</v>
      </c>
      <c r="C107" s="136" t="s">
        <v>346</v>
      </c>
      <c r="D107" s="137"/>
      <c r="E107" s="37">
        <f>E108+E109</f>
        <v>659867.04</v>
      </c>
      <c r="F107" s="37" t="e">
        <f aca="true" t="shared" si="61" ref="F107:P107">F108+F109</f>
        <v>#VALUE!</v>
      </c>
      <c r="G107" s="37">
        <f t="shared" si="61"/>
        <v>659867.04</v>
      </c>
      <c r="H107" s="37">
        <v>0</v>
      </c>
      <c r="I107" s="37" t="e">
        <f t="shared" si="61"/>
        <v>#VALUE!</v>
      </c>
      <c r="J107" s="37" t="e">
        <f t="shared" si="61"/>
        <v>#VALUE!</v>
      </c>
      <c r="K107" s="37" t="e">
        <f t="shared" si="61"/>
        <v>#VALUE!</v>
      </c>
      <c r="L107" s="37" t="e">
        <f t="shared" si="61"/>
        <v>#VALUE!</v>
      </c>
      <c r="M107" s="37" t="e">
        <f t="shared" si="61"/>
        <v>#VALUE!</v>
      </c>
      <c r="N107" s="37" t="e">
        <f t="shared" si="61"/>
        <v>#VALUE!</v>
      </c>
      <c r="O107" s="37" t="e">
        <f t="shared" si="61"/>
        <v>#VALUE!</v>
      </c>
      <c r="P107" s="37">
        <f t="shared" si="61"/>
        <v>659867.04</v>
      </c>
      <c r="Q107" s="35" t="s">
        <v>250</v>
      </c>
      <c r="R107" s="38" t="s">
        <v>222</v>
      </c>
      <c r="S107" s="138" t="s">
        <v>346</v>
      </c>
      <c r="T107" s="133"/>
      <c r="U107" s="37">
        <f>U108+U109</f>
        <v>658995.0599999999</v>
      </c>
      <c r="V107" s="37" t="e">
        <f aca="true" t="shared" si="62" ref="V107:AF107">V108+V109</f>
        <v>#VALUE!</v>
      </c>
      <c r="W107" s="37">
        <f t="shared" si="62"/>
        <v>658995.0599999999</v>
      </c>
      <c r="X107" s="37">
        <v>0</v>
      </c>
      <c r="Y107" s="37" t="e">
        <f t="shared" si="62"/>
        <v>#VALUE!</v>
      </c>
      <c r="Z107" s="37" t="e">
        <f t="shared" si="62"/>
        <v>#VALUE!</v>
      </c>
      <c r="AA107" s="37" t="e">
        <f t="shared" si="62"/>
        <v>#VALUE!</v>
      </c>
      <c r="AB107" s="37" t="e">
        <f t="shared" si="62"/>
        <v>#VALUE!</v>
      </c>
      <c r="AC107" s="37" t="e">
        <f t="shared" si="62"/>
        <v>#VALUE!</v>
      </c>
      <c r="AD107" s="37" t="e">
        <f t="shared" si="62"/>
        <v>#VALUE!</v>
      </c>
      <c r="AE107" s="37" t="e">
        <f t="shared" si="62"/>
        <v>#VALUE!</v>
      </c>
      <c r="AF107" s="37">
        <f t="shared" si="62"/>
        <v>658995.0599999999</v>
      </c>
      <c r="AG107" s="37" t="s">
        <v>72</v>
      </c>
      <c r="AH107" s="92"/>
    </row>
    <row r="108" spans="1:34" ht="22.5" customHeight="1">
      <c r="A108" s="35" t="s">
        <v>347</v>
      </c>
      <c r="B108" s="36" t="s">
        <v>222</v>
      </c>
      <c r="C108" s="136" t="s">
        <v>558</v>
      </c>
      <c r="D108" s="137"/>
      <c r="E108" s="37">
        <v>658800</v>
      </c>
      <c r="F108" s="37" t="s">
        <v>72</v>
      </c>
      <c r="G108" s="37">
        <v>658800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658800</v>
      </c>
      <c r="Q108" s="35" t="s">
        <v>347</v>
      </c>
      <c r="R108" s="38" t="s">
        <v>222</v>
      </c>
      <c r="S108" s="138" t="s">
        <v>348</v>
      </c>
      <c r="T108" s="133"/>
      <c r="U108" s="37">
        <v>658793.62</v>
      </c>
      <c r="V108" s="37" t="s">
        <v>72</v>
      </c>
      <c r="W108" s="37">
        <v>658793.62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>
        <v>658793.62</v>
      </c>
      <c r="AG108" s="37" t="s">
        <v>72</v>
      </c>
      <c r="AH108" s="92"/>
    </row>
    <row r="109" spans="1:34" ht="12.75">
      <c r="A109" s="35" t="s">
        <v>252</v>
      </c>
      <c r="B109" s="36" t="s">
        <v>222</v>
      </c>
      <c r="C109" s="136" t="s">
        <v>349</v>
      </c>
      <c r="D109" s="137"/>
      <c r="E109" s="37">
        <f>E110+E111</f>
        <v>1067.04</v>
      </c>
      <c r="F109" s="37" t="e">
        <f aca="true" t="shared" si="63" ref="F109:P109">F110+F111</f>
        <v>#VALUE!</v>
      </c>
      <c r="G109" s="37">
        <f t="shared" si="63"/>
        <v>1067.04</v>
      </c>
      <c r="H109" s="37"/>
      <c r="I109" s="37" t="e">
        <f t="shared" si="63"/>
        <v>#VALUE!</v>
      </c>
      <c r="J109" s="37" t="e">
        <f t="shared" si="63"/>
        <v>#VALUE!</v>
      </c>
      <c r="K109" s="37" t="e">
        <f t="shared" si="63"/>
        <v>#VALUE!</v>
      </c>
      <c r="L109" s="37" t="e">
        <f t="shared" si="63"/>
        <v>#VALUE!</v>
      </c>
      <c r="M109" s="37" t="e">
        <f t="shared" si="63"/>
        <v>#VALUE!</v>
      </c>
      <c r="N109" s="37" t="e">
        <f t="shared" si="63"/>
        <v>#VALUE!</v>
      </c>
      <c r="O109" s="37" t="e">
        <f t="shared" si="63"/>
        <v>#VALUE!</v>
      </c>
      <c r="P109" s="37">
        <f t="shared" si="63"/>
        <v>1067.04</v>
      </c>
      <c r="Q109" s="35" t="s">
        <v>252</v>
      </c>
      <c r="R109" s="38" t="s">
        <v>222</v>
      </c>
      <c r="S109" s="138" t="s">
        <v>349</v>
      </c>
      <c r="T109" s="133"/>
      <c r="U109" s="37">
        <v>201.44</v>
      </c>
      <c r="V109" s="37" t="s">
        <v>72</v>
      </c>
      <c r="W109" s="37">
        <v>201.44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>
        <v>201.44</v>
      </c>
      <c r="AG109" s="37" t="s">
        <v>72</v>
      </c>
      <c r="AH109" s="92"/>
    </row>
    <row r="110" spans="1:34" ht="12.75">
      <c r="A110" s="35" t="s">
        <v>256</v>
      </c>
      <c r="B110" s="36" t="s">
        <v>222</v>
      </c>
      <c r="C110" s="136" t="s">
        <v>350</v>
      </c>
      <c r="D110" s="137"/>
      <c r="E110" s="37">
        <f>E124</f>
        <v>850</v>
      </c>
      <c r="F110" s="37" t="str">
        <f aca="true" t="shared" si="64" ref="F110:P110">F124</f>
        <v>-</v>
      </c>
      <c r="G110" s="37">
        <f t="shared" si="64"/>
        <v>850</v>
      </c>
      <c r="H110" s="37" t="str">
        <f t="shared" si="64"/>
        <v>-</v>
      </c>
      <c r="I110" s="37" t="str">
        <f t="shared" si="64"/>
        <v>-</v>
      </c>
      <c r="J110" s="37" t="str">
        <f t="shared" si="64"/>
        <v>-</v>
      </c>
      <c r="K110" s="37" t="str">
        <f t="shared" si="64"/>
        <v>-</v>
      </c>
      <c r="L110" s="37" t="str">
        <f t="shared" si="64"/>
        <v>-</v>
      </c>
      <c r="M110" s="37" t="str">
        <f t="shared" si="64"/>
        <v>-</v>
      </c>
      <c r="N110" s="37" t="str">
        <f t="shared" si="64"/>
        <v>-</v>
      </c>
      <c r="O110" s="37" t="str">
        <f t="shared" si="64"/>
        <v>-</v>
      </c>
      <c r="P110" s="37">
        <f t="shared" si="64"/>
        <v>850</v>
      </c>
      <c r="Q110" s="35" t="s">
        <v>256</v>
      </c>
      <c r="R110" s="38" t="s">
        <v>222</v>
      </c>
      <c r="S110" s="138" t="s">
        <v>350</v>
      </c>
      <c r="T110" s="133"/>
      <c r="U110" s="37" t="s">
        <v>72</v>
      </c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92"/>
    </row>
    <row r="111" spans="1:34" ht="12.75">
      <c r="A111" s="35" t="s">
        <v>258</v>
      </c>
      <c r="B111" s="36" t="s">
        <v>222</v>
      </c>
      <c r="C111" s="136" t="s">
        <v>351</v>
      </c>
      <c r="D111" s="137"/>
      <c r="E111" s="37">
        <f>E125</f>
        <v>217.04</v>
      </c>
      <c r="F111" s="37" t="str">
        <f aca="true" t="shared" si="65" ref="F111:P111">F125</f>
        <v>-</v>
      </c>
      <c r="G111" s="37">
        <f t="shared" si="65"/>
        <v>217.04</v>
      </c>
      <c r="H111" s="37" t="str">
        <f t="shared" si="65"/>
        <v>-</v>
      </c>
      <c r="I111" s="37" t="str">
        <f t="shared" si="65"/>
        <v>-</v>
      </c>
      <c r="J111" s="37" t="str">
        <f t="shared" si="65"/>
        <v>-</v>
      </c>
      <c r="K111" s="37" t="str">
        <f t="shared" si="65"/>
        <v>-</v>
      </c>
      <c r="L111" s="37" t="str">
        <f t="shared" si="65"/>
        <v>-</v>
      </c>
      <c r="M111" s="37" t="str">
        <f t="shared" si="65"/>
        <v>-</v>
      </c>
      <c r="N111" s="37" t="str">
        <f t="shared" si="65"/>
        <v>-</v>
      </c>
      <c r="O111" s="37" t="str">
        <f t="shared" si="65"/>
        <v>-</v>
      </c>
      <c r="P111" s="37">
        <f t="shared" si="65"/>
        <v>217.04</v>
      </c>
      <c r="Q111" s="35" t="s">
        <v>258</v>
      </c>
      <c r="R111" s="38" t="s">
        <v>222</v>
      </c>
      <c r="S111" s="138" t="s">
        <v>351</v>
      </c>
      <c r="T111" s="133"/>
      <c r="U111" s="37">
        <v>201.44</v>
      </c>
      <c r="V111" s="37" t="s">
        <v>72</v>
      </c>
      <c r="W111" s="37">
        <v>201.44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>
        <v>201.44</v>
      </c>
      <c r="AG111" s="37" t="s">
        <v>72</v>
      </c>
      <c r="AH111" s="92"/>
    </row>
    <row r="112" spans="1:34" ht="12.75">
      <c r="A112" s="31" t="s">
        <v>352</v>
      </c>
      <c r="B112" s="32" t="s">
        <v>222</v>
      </c>
      <c r="C112" s="130" t="s">
        <v>353</v>
      </c>
      <c r="D112" s="131"/>
      <c r="E112" s="33">
        <f>E113+E116</f>
        <v>686430</v>
      </c>
      <c r="F112" s="33" t="e">
        <f aca="true" t="shared" si="66" ref="F112:P112">F113+F116</f>
        <v>#VALUE!</v>
      </c>
      <c r="G112" s="33">
        <f t="shared" si="66"/>
        <v>686430</v>
      </c>
      <c r="H112" s="33">
        <v>0</v>
      </c>
      <c r="I112" s="33" t="e">
        <f t="shared" si="66"/>
        <v>#VALUE!</v>
      </c>
      <c r="J112" s="33" t="e">
        <f t="shared" si="66"/>
        <v>#VALUE!</v>
      </c>
      <c r="K112" s="33" t="e">
        <f t="shared" si="66"/>
        <v>#VALUE!</v>
      </c>
      <c r="L112" s="33" t="e">
        <f t="shared" si="66"/>
        <v>#VALUE!</v>
      </c>
      <c r="M112" s="33" t="e">
        <f t="shared" si="66"/>
        <v>#VALUE!</v>
      </c>
      <c r="N112" s="33" t="e">
        <f t="shared" si="66"/>
        <v>#VALUE!</v>
      </c>
      <c r="O112" s="33" t="e">
        <f t="shared" si="66"/>
        <v>#VALUE!</v>
      </c>
      <c r="P112" s="33">
        <f t="shared" si="66"/>
        <v>686430</v>
      </c>
      <c r="Q112" s="31" t="s">
        <v>352</v>
      </c>
      <c r="R112" s="34" t="s">
        <v>222</v>
      </c>
      <c r="S112" s="132" t="s">
        <v>353</v>
      </c>
      <c r="T112" s="133"/>
      <c r="U112" s="33">
        <f>U113+U116</f>
        <v>686380.41</v>
      </c>
      <c r="V112" s="33" t="e">
        <f aca="true" t="shared" si="67" ref="V112:AE112">V113+V116</f>
        <v>#VALUE!</v>
      </c>
      <c r="W112" s="33">
        <f t="shared" si="67"/>
        <v>686380.41</v>
      </c>
      <c r="X112" s="33">
        <v>0</v>
      </c>
      <c r="Y112" s="33" t="e">
        <f t="shared" si="67"/>
        <v>#VALUE!</v>
      </c>
      <c r="Z112" s="33" t="e">
        <f t="shared" si="67"/>
        <v>#VALUE!</v>
      </c>
      <c r="AA112" s="33" t="e">
        <f t="shared" si="67"/>
        <v>#VALUE!</v>
      </c>
      <c r="AB112" s="33" t="e">
        <f t="shared" si="67"/>
        <v>#VALUE!</v>
      </c>
      <c r="AC112" s="33" t="e">
        <f t="shared" si="67"/>
        <v>#VALUE!</v>
      </c>
      <c r="AD112" s="33" t="e">
        <f t="shared" si="67"/>
        <v>#VALUE!</v>
      </c>
      <c r="AE112" s="33" t="e">
        <f t="shared" si="67"/>
        <v>#VALUE!</v>
      </c>
      <c r="AF112" s="33">
        <f>AF113+AF116</f>
        <v>686380.41</v>
      </c>
      <c r="AG112" s="33" t="s">
        <v>72</v>
      </c>
      <c r="AH112" s="92"/>
    </row>
    <row r="113" spans="1:34" ht="22.5">
      <c r="A113" s="35" t="s">
        <v>235</v>
      </c>
      <c r="B113" s="36" t="s">
        <v>222</v>
      </c>
      <c r="C113" s="136" t="s">
        <v>354</v>
      </c>
      <c r="D113" s="137"/>
      <c r="E113" s="37">
        <v>27630</v>
      </c>
      <c r="F113" s="37" t="s">
        <v>72</v>
      </c>
      <c r="G113" s="37">
        <v>27630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27630</v>
      </c>
      <c r="Q113" s="35" t="s">
        <v>235</v>
      </c>
      <c r="R113" s="38" t="s">
        <v>222</v>
      </c>
      <c r="S113" s="138" t="s">
        <v>354</v>
      </c>
      <c r="T113" s="133"/>
      <c r="U113" s="37">
        <v>27586.79</v>
      </c>
      <c r="V113" s="37" t="s">
        <v>72</v>
      </c>
      <c r="W113" s="37">
        <v>27586.79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>
        <v>27586.79</v>
      </c>
      <c r="AG113" s="37" t="s">
        <v>72</v>
      </c>
      <c r="AH113" s="92"/>
    </row>
    <row r="114" spans="1:34" ht="33.75">
      <c r="A114" s="35" t="s">
        <v>237</v>
      </c>
      <c r="B114" s="36" t="s">
        <v>222</v>
      </c>
      <c r="C114" s="136" t="s">
        <v>355</v>
      </c>
      <c r="D114" s="137"/>
      <c r="E114" s="37">
        <v>27630</v>
      </c>
      <c r="F114" s="37" t="s">
        <v>72</v>
      </c>
      <c r="G114" s="37">
        <v>27630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27630</v>
      </c>
      <c r="Q114" s="35" t="s">
        <v>237</v>
      </c>
      <c r="R114" s="38" t="s">
        <v>222</v>
      </c>
      <c r="S114" s="138" t="s">
        <v>355</v>
      </c>
      <c r="T114" s="133"/>
      <c r="U114" s="37">
        <v>27586.79</v>
      </c>
      <c r="V114" s="37" t="s">
        <v>72</v>
      </c>
      <c r="W114" s="37">
        <v>27586.79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>
        <v>27586.79</v>
      </c>
      <c r="AG114" s="37" t="s">
        <v>72</v>
      </c>
      <c r="AH114" s="92"/>
    </row>
    <row r="115" spans="1:34" ht="33.75">
      <c r="A115" s="35" t="s">
        <v>239</v>
      </c>
      <c r="B115" s="36" t="s">
        <v>222</v>
      </c>
      <c r="C115" s="136" t="s">
        <v>356</v>
      </c>
      <c r="D115" s="137"/>
      <c r="E115" s="37">
        <v>27630</v>
      </c>
      <c r="F115" s="37" t="s">
        <v>72</v>
      </c>
      <c r="G115" s="37">
        <v>27630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27630</v>
      </c>
      <c r="Q115" s="35" t="s">
        <v>239</v>
      </c>
      <c r="R115" s="38" t="s">
        <v>222</v>
      </c>
      <c r="S115" s="138" t="s">
        <v>356</v>
      </c>
      <c r="T115" s="133"/>
      <c r="U115" s="37">
        <v>27586.79</v>
      </c>
      <c r="V115" s="37" t="s">
        <v>72</v>
      </c>
      <c r="W115" s="37">
        <v>27586.79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>
        <v>27586.79</v>
      </c>
      <c r="AG115" s="37" t="s">
        <v>72</v>
      </c>
      <c r="AH115" s="92"/>
    </row>
    <row r="116" spans="1:34" ht="12.75">
      <c r="A116" s="35" t="s">
        <v>250</v>
      </c>
      <c r="B116" s="36" t="s">
        <v>222</v>
      </c>
      <c r="C116" s="136" t="s">
        <v>357</v>
      </c>
      <c r="D116" s="137"/>
      <c r="E116" s="37">
        <v>658800</v>
      </c>
      <c r="F116" s="37" t="s">
        <v>72</v>
      </c>
      <c r="G116" s="37">
        <v>658800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658800</v>
      </c>
      <c r="Q116" s="35" t="s">
        <v>250</v>
      </c>
      <c r="R116" s="38" t="s">
        <v>222</v>
      </c>
      <c r="S116" s="138" t="s">
        <v>357</v>
      </c>
      <c r="T116" s="133"/>
      <c r="U116" s="37">
        <v>658793.62</v>
      </c>
      <c r="V116" s="37" t="s">
        <v>72</v>
      </c>
      <c r="W116" s="37">
        <v>658793.62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>
        <v>658793.62</v>
      </c>
      <c r="AG116" s="37" t="s">
        <v>72</v>
      </c>
      <c r="AH116" s="92"/>
    </row>
    <row r="117" spans="1:34" ht="23.25" customHeight="1">
      <c r="A117" s="35" t="s">
        <v>347</v>
      </c>
      <c r="B117" s="36" t="s">
        <v>222</v>
      </c>
      <c r="C117" s="136" t="s">
        <v>559</v>
      </c>
      <c r="D117" s="137"/>
      <c r="E117" s="37">
        <v>658800</v>
      </c>
      <c r="F117" s="37" t="s">
        <v>72</v>
      </c>
      <c r="G117" s="37">
        <v>658800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658800</v>
      </c>
      <c r="Q117" s="35" t="s">
        <v>347</v>
      </c>
      <c r="R117" s="38" t="s">
        <v>222</v>
      </c>
      <c r="S117" s="138" t="s">
        <v>358</v>
      </c>
      <c r="T117" s="133"/>
      <c r="U117" s="37">
        <v>658793.62</v>
      </c>
      <c r="V117" s="37" t="s">
        <v>72</v>
      </c>
      <c r="W117" s="37">
        <v>658793.62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>
        <v>658793.62</v>
      </c>
      <c r="AG117" s="37" t="s">
        <v>72</v>
      </c>
      <c r="AH117" s="92"/>
    </row>
    <row r="118" spans="1:34" ht="12.75">
      <c r="A118" s="31" t="s">
        <v>359</v>
      </c>
      <c r="B118" s="32" t="s">
        <v>222</v>
      </c>
      <c r="C118" s="130" t="s">
        <v>360</v>
      </c>
      <c r="D118" s="131"/>
      <c r="E118" s="33">
        <f>E119+E122</f>
        <v>6529678.98</v>
      </c>
      <c r="F118" s="33" t="e">
        <f aca="true" t="shared" si="68" ref="F118:P118">F119+F122</f>
        <v>#VALUE!</v>
      </c>
      <c r="G118" s="33">
        <f t="shared" si="68"/>
        <v>6529678.98</v>
      </c>
      <c r="H118" s="33">
        <v>0</v>
      </c>
      <c r="I118" s="33" t="e">
        <f t="shared" si="68"/>
        <v>#VALUE!</v>
      </c>
      <c r="J118" s="33" t="e">
        <f t="shared" si="68"/>
        <v>#VALUE!</v>
      </c>
      <c r="K118" s="33" t="e">
        <f t="shared" si="68"/>
        <v>#VALUE!</v>
      </c>
      <c r="L118" s="33" t="e">
        <f t="shared" si="68"/>
        <v>#VALUE!</v>
      </c>
      <c r="M118" s="33" t="e">
        <f t="shared" si="68"/>
        <v>#VALUE!</v>
      </c>
      <c r="N118" s="33" t="e">
        <f t="shared" si="68"/>
        <v>#VALUE!</v>
      </c>
      <c r="O118" s="33" t="e">
        <f t="shared" si="68"/>
        <v>#VALUE!</v>
      </c>
      <c r="P118" s="33">
        <f t="shared" si="68"/>
        <v>6529678.98</v>
      </c>
      <c r="Q118" s="31" t="s">
        <v>359</v>
      </c>
      <c r="R118" s="34" t="s">
        <v>222</v>
      </c>
      <c r="S118" s="132" t="s">
        <v>360</v>
      </c>
      <c r="T118" s="133"/>
      <c r="U118" s="33">
        <f>U119+U122</f>
        <v>6468858.95</v>
      </c>
      <c r="V118" s="33" t="e">
        <f aca="true" t="shared" si="69" ref="V118:AE118">V119+V122</f>
        <v>#VALUE!</v>
      </c>
      <c r="W118" s="33">
        <f t="shared" si="69"/>
        <v>6468858.95</v>
      </c>
      <c r="X118" s="33">
        <v>0</v>
      </c>
      <c r="Y118" s="33" t="e">
        <f t="shared" si="69"/>
        <v>#VALUE!</v>
      </c>
      <c r="Z118" s="33" t="e">
        <f t="shared" si="69"/>
        <v>#VALUE!</v>
      </c>
      <c r="AA118" s="33" t="e">
        <f t="shared" si="69"/>
        <v>#VALUE!</v>
      </c>
      <c r="AB118" s="33" t="e">
        <f t="shared" si="69"/>
        <v>#VALUE!</v>
      </c>
      <c r="AC118" s="33" t="e">
        <f t="shared" si="69"/>
        <v>#VALUE!</v>
      </c>
      <c r="AD118" s="33" t="e">
        <f t="shared" si="69"/>
        <v>#VALUE!</v>
      </c>
      <c r="AE118" s="33" t="e">
        <f t="shared" si="69"/>
        <v>#VALUE!</v>
      </c>
      <c r="AF118" s="33">
        <f>AF119+AF122</f>
        <v>6468858.95</v>
      </c>
      <c r="AG118" s="33" t="s">
        <v>72</v>
      </c>
      <c r="AH118" s="92"/>
    </row>
    <row r="119" spans="1:34" ht="24" customHeight="1">
      <c r="A119" s="35" t="s">
        <v>235</v>
      </c>
      <c r="B119" s="36" t="s">
        <v>222</v>
      </c>
      <c r="C119" s="136" t="s">
        <v>361</v>
      </c>
      <c r="D119" s="137"/>
      <c r="E119" s="37">
        <f>E120</f>
        <v>6528611.94</v>
      </c>
      <c r="F119" s="37">
        <f aca="true" t="shared" si="70" ref="F119:P120">F120</f>
        <v>6528611.94</v>
      </c>
      <c r="G119" s="37">
        <f t="shared" si="70"/>
        <v>6528611.94</v>
      </c>
      <c r="H119" s="37">
        <v>0</v>
      </c>
      <c r="I119" s="37">
        <f t="shared" si="70"/>
        <v>6528611.94</v>
      </c>
      <c r="J119" s="37">
        <f t="shared" si="70"/>
        <v>6528611.94</v>
      </c>
      <c r="K119" s="37">
        <f t="shared" si="70"/>
        <v>6528611.94</v>
      </c>
      <c r="L119" s="37">
        <f t="shared" si="70"/>
        <v>6528611.94</v>
      </c>
      <c r="M119" s="37">
        <f t="shared" si="70"/>
        <v>6528611.94</v>
      </c>
      <c r="N119" s="37">
        <f t="shared" si="70"/>
        <v>6528611.94</v>
      </c>
      <c r="O119" s="37">
        <f t="shared" si="70"/>
        <v>6528611.94</v>
      </c>
      <c r="P119" s="37">
        <f t="shared" si="70"/>
        <v>6528611.94</v>
      </c>
      <c r="Q119" s="35" t="s">
        <v>235</v>
      </c>
      <c r="R119" s="38" t="s">
        <v>222</v>
      </c>
      <c r="S119" s="138" t="s">
        <v>361</v>
      </c>
      <c r="T119" s="133"/>
      <c r="U119" s="37">
        <f>U120</f>
        <v>6468657.51</v>
      </c>
      <c r="V119" s="37" t="str">
        <f aca="true" t="shared" si="71" ref="V119:AF120">V120</f>
        <v>-</v>
      </c>
      <c r="W119" s="37">
        <f t="shared" si="71"/>
        <v>6468657.51</v>
      </c>
      <c r="X119" s="37" t="str">
        <f t="shared" si="71"/>
        <v>-</v>
      </c>
      <c r="Y119" s="37" t="str">
        <f t="shared" si="71"/>
        <v>-</v>
      </c>
      <c r="Z119" s="37" t="str">
        <f t="shared" si="71"/>
        <v>-</v>
      </c>
      <c r="AA119" s="37" t="str">
        <f t="shared" si="71"/>
        <v>-</v>
      </c>
      <c r="AB119" s="37" t="str">
        <f t="shared" si="71"/>
        <v>-</v>
      </c>
      <c r="AC119" s="37" t="str">
        <f t="shared" si="71"/>
        <v>-</v>
      </c>
      <c r="AD119" s="37" t="str">
        <f t="shared" si="71"/>
        <v>-</v>
      </c>
      <c r="AE119" s="37" t="str">
        <f t="shared" si="71"/>
        <v>-</v>
      </c>
      <c r="AF119" s="37">
        <f t="shared" si="71"/>
        <v>6468657.51</v>
      </c>
      <c r="AG119" s="37" t="s">
        <v>72</v>
      </c>
      <c r="AH119" s="92"/>
    </row>
    <row r="120" spans="1:34" ht="33.75" customHeight="1">
      <c r="A120" s="35" t="s">
        <v>237</v>
      </c>
      <c r="B120" s="36" t="s">
        <v>222</v>
      </c>
      <c r="C120" s="136" t="s">
        <v>362</v>
      </c>
      <c r="D120" s="137"/>
      <c r="E120" s="37">
        <f>E121</f>
        <v>6528611.94</v>
      </c>
      <c r="F120" s="37">
        <f t="shared" si="70"/>
        <v>6528611.94</v>
      </c>
      <c r="G120" s="37">
        <f t="shared" si="70"/>
        <v>6528611.94</v>
      </c>
      <c r="H120" s="37">
        <v>0</v>
      </c>
      <c r="I120" s="37">
        <f t="shared" si="70"/>
        <v>6528611.94</v>
      </c>
      <c r="J120" s="37">
        <f t="shared" si="70"/>
        <v>6528611.94</v>
      </c>
      <c r="K120" s="37">
        <f t="shared" si="70"/>
        <v>6528611.94</v>
      </c>
      <c r="L120" s="37">
        <f t="shared" si="70"/>
        <v>6528611.94</v>
      </c>
      <c r="M120" s="37">
        <f t="shared" si="70"/>
        <v>6528611.94</v>
      </c>
      <c r="N120" s="37">
        <f t="shared" si="70"/>
        <v>6528611.94</v>
      </c>
      <c r="O120" s="37">
        <f t="shared" si="70"/>
        <v>6528611.94</v>
      </c>
      <c r="P120" s="37">
        <f>P121</f>
        <v>6528611.94</v>
      </c>
      <c r="Q120" s="35" t="s">
        <v>237</v>
      </c>
      <c r="R120" s="38" t="s">
        <v>222</v>
      </c>
      <c r="S120" s="138" t="s">
        <v>362</v>
      </c>
      <c r="T120" s="133"/>
      <c r="U120" s="37">
        <f>U121</f>
        <v>6468657.51</v>
      </c>
      <c r="V120" s="37" t="str">
        <f t="shared" si="71"/>
        <v>-</v>
      </c>
      <c r="W120" s="37">
        <f t="shared" si="71"/>
        <v>6468657.51</v>
      </c>
      <c r="X120" s="37" t="str">
        <f t="shared" si="71"/>
        <v>-</v>
      </c>
      <c r="Y120" s="37" t="str">
        <f t="shared" si="71"/>
        <v>-</v>
      </c>
      <c r="Z120" s="37" t="str">
        <f t="shared" si="71"/>
        <v>-</v>
      </c>
      <c r="AA120" s="37" t="str">
        <f t="shared" si="71"/>
        <v>-</v>
      </c>
      <c r="AB120" s="37" t="str">
        <f t="shared" si="71"/>
        <v>-</v>
      </c>
      <c r="AC120" s="37" t="str">
        <f t="shared" si="71"/>
        <v>-</v>
      </c>
      <c r="AD120" s="37" t="str">
        <f t="shared" si="71"/>
        <v>-</v>
      </c>
      <c r="AE120" s="37" t="str">
        <f t="shared" si="71"/>
        <v>-</v>
      </c>
      <c r="AF120" s="37">
        <f t="shared" si="71"/>
        <v>6468657.51</v>
      </c>
      <c r="AG120" s="37" t="s">
        <v>72</v>
      </c>
      <c r="AH120" s="92"/>
    </row>
    <row r="121" spans="1:34" ht="30" customHeight="1">
      <c r="A121" s="35" t="s">
        <v>239</v>
      </c>
      <c r="B121" s="36" t="s">
        <v>222</v>
      </c>
      <c r="C121" s="136" t="s">
        <v>363</v>
      </c>
      <c r="D121" s="137"/>
      <c r="E121" s="37">
        <v>6528611.94</v>
      </c>
      <c r="F121" s="37">
        <v>6528611.94</v>
      </c>
      <c r="G121" s="37">
        <v>6528611.94</v>
      </c>
      <c r="H121" s="37">
        <v>0</v>
      </c>
      <c r="I121" s="37">
        <v>6528611.94</v>
      </c>
      <c r="J121" s="37">
        <v>6528611.94</v>
      </c>
      <c r="K121" s="37">
        <v>6528611.94</v>
      </c>
      <c r="L121" s="37">
        <v>6528611.94</v>
      </c>
      <c r="M121" s="37">
        <v>6528611.94</v>
      </c>
      <c r="N121" s="37">
        <v>6528611.94</v>
      </c>
      <c r="O121" s="37">
        <v>6528611.94</v>
      </c>
      <c r="P121" s="37">
        <v>6528611.94</v>
      </c>
      <c r="Q121" s="35" t="s">
        <v>239</v>
      </c>
      <c r="R121" s="38" t="s">
        <v>222</v>
      </c>
      <c r="S121" s="138" t="s">
        <v>363</v>
      </c>
      <c r="T121" s="133"/>
      <c r="U121" s="37">
        <v>6468657.51</v>
      </c>
      <c r="V121" s="37" t="s">
        <v>72</v>
      </c>
      <c r="W121" s="37">
        <v>6468657.51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>
        <v>6468657.51</v>
      </c>
      <c r="AG121" s="37" t="s">
        <v>72</v>
      </c>
      <c r="AH121" s="92"/>
    </row>
    <row r="122" spans="1:34" ht="12.75">
      <c r="A122" s="35" t="s">
        <v>250</v>
      </c>
      <c r="B122" s="36" t="s">
        <v>222</v>
      </c>
      <c r="C122" s="136" t="s">
        <v>364</v>
      </c>
      <c r="D122" s="137"/>
      <c r="E122" s="37">
        <v>1067.04</v>
      </c>
      <c r="F122" s="37" t="s">
        <v>72</v>
      </c>
      <c r="G122" s="37">
        <v>1067.04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1067.04</v>
      </c>
      <c r="Q122" s="35" t="s">
        <v>250</v>
      </c>
      <c r="R122" s="38" t="s">
        <v>222</v>
      </c>
      <c r="S122" s="138" t="s">
        <v>364</v>
      </c>
      <c r="T122" s="133"/>
      <c r="U122" s="37">
        <v>201.44</v>
      </c>
      <c r="V122" s="37" t="s">
        <v>72</v>
      </c>
      <c r="W122" s="37">
        <v>201.44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>
        <v>201.44</v>
      </c>
      <c r="AG122" s="37" t="s">
        <v>72</v>
      </c>
      <c r="AH122" s="92"/>
    </row>
    <row r="123" spans="1:34" ht="12.75">
      <c r="A123" s="35" t="s">
        <v>252</v>
      </c>
      <c r="B123" s="36" t="s">
        <v>222</v>
      </c>
      <c r="C123" s="136" t="s">
        <v>365</v>
      </c>
      <c r="D123" s="137"/>
      <c r="E123" s="37">
        <v>1067.04</v>
      </c>
      <c r="F123" s="37" t="s">
        <v>72</v>
      </c>
      <c r="G123" s="37">
        <v>1067.04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1067.04</v>
      </c>
      <c r="Q123" s="35" t="s">
        <v>252</v>
      </c>
      <c r="R123" s="38" t="s">
        <v>222</v>
      </c>
      <c r="S123" s="138" t="s">
        <v>365</v>
      </c>
      <c r="T123" s="133"/>
      <c r="U123" s="37">
        <v>201.44</v>
      </c>
      <c r="V123" s="37" t="s">
        <v>72</v>
      </c>
      <c r="W123" s="37">
        <v>201.44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>
        <v>201.44</v>
      </c>
      <c r="AG123" s="37" t="s">
        <v>72</v>
      </c>
      <c r="AH123" s="92"/>
    </row>
    <row r="124" spans="1:34" ht="12.75">
      <c r="A124" s="35" t="s">
        <v>256</v>
      </c>
      <c r="B124" s="36" t="s">
        <v>222</v>
      </c>
      <c r="C124" s="136" t="s">
        <v>366</v>
      </c>
      <c r="D124" s="137"/>
      <c r="E124" s="37">
        <v>850</v>
      </c>
      <c r="F124" s="37" t="s">
        <v>72</v>
      </c>
      <c r="G124" s="37">
        <v>850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850</v>
      </c>
      <c r="Q124" s="35" t="s">
        <v>256</v>
      </c>
      <c r="R124" s="38" t="s">
        <v>222</v>
      </c>
      <c r="S124" s="138" t="s">
        <v>366</v>
      </c>
      <c r="T124" s="133"/>
      <c r="U124" s="37" t="s">
        <v>72</v>
      </c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92"/>
    </row>
    <row r="125" spans="1:34" ht="12.75">
      <c r="A125" s="35" t="s">
        <v>258</v>
      </c>
      <c r="B125" s="36" t="s">
        <v>222</v>
      </c>
      <c r="C125" s="136" t="s">
        <v>367</v>
      </c>
      <c r="D125" s="137"/>
      <c r="E125" s="37">
        <v>217.04</v>
      </c>
      <c r="F125" s="37" t="s">
        <v>72</v>
      </c>
      <c r="G125" s="37">
        <v>217.04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217.04</v>
      </c>
      <c r="Q125" s="35" t="s">
        <v>258</v>
      </c>
      <c r="R125" s="38" t="s">
        <v>222</v>
      </c>
      <c r="S125" s="138" t="s">
        <v>367</v>
      </c>
      <c r="T125" s="133"/>
      <c r="U125" s="37">
        <v>201.44</v>
      </c>
      <c r="V125" s="37" t="s">
        <v>72</v>
      </c>
      <c r="W125" s="37">
        <v>201.44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>
        <v>201.44</v>
      </c>
      <c r="AG125" s="37" t="s">
        <v>72</v>
      </c>
      <c r="AH125" s="92"/>
    </row>
    <row r="126" spans="1:34" ht="12.75">
      <c r="A126" s="31" t="s">
        <v>368</v>
      </c>
      <c r="B126" s="32" t="s">
        <v>222</v>
      </c>
      <c r="C126" s="130" t="s">
        <v>369</v>
      </c>
      <c r="D126" s="131"/>
      <c r="E126" s="33">
        <v>19900</v>
      </c>
      <c r="F126" s="33" t="s">
        <v>72</v>
      </c>
      <c r="G126" s="33">
        <v>19900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19900</v>
      </c>
      <c r="Q126" s="31" t="s">
        <v>368</v>
      </c>
      <c r="R126" s="34" t="s">
        <v>222</v>
      </c>
      <c r="S126" s="132" t="s">
        <v>369</v>
      </c>
      <c r="T126" s="133"/>
      <c r="U126" s="33">
        <v>19900</v>
      </c>
      <c r="V126" s="33" t="s">
        <v>72</v>
      </c>
      <c r="W126" s="33">
        <v>19900</v>
      </c>
      <c r="X126" s="33" t="s">
        <v>72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>
        <v>19900</v>
      </c>
      <c r="AG126" s="33" t="s">
        <v>72</v>
      </c>
      <c r="AH126" s="92"/>
    </row>
    <row r="127" spans="1:34" ht="24" customHeight="1">
      <c r="A127" s="35" t="s">
        <v>235</v>
      </c>
      <c r="B127" s="36" t="s">
        <v>222</v>
      </c>
      <c r="C127" s="136" t="s">
        <v>370</v>
      </c>
      <c r="D127" s="137"/>
      <c r="E127" s="37">
        <v>19900</v>
      </c>
      <c r="F127" s="37" t="s">
        <v>72</v>
      </c>
      <c r="G127" s="37">
        <v>19900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19900</v>
      </c>
      <c r="Q127" s="35" t="s">
        <v>235</v>
      </c>
      <c r="R127" s="38" t="s">
        <v>222</v>
      </c>
      <c r="S127" s="138" t="s">
        <v>370</v>
      </c>
      <c r="T127" s="133"/>
      <c r="U127" s="37">
        <v>19900</v>
      </c>
      <c r="V127" s="37" t="s">
        <v>72</v>
      </c>
      <c r="W127" s="37">
        <v>19900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>
        <v>19900</v>
      </c>
      <c r="AG127" s="37" t="s">
        <v>72</v>
      </c>
      <c r="AH127" s="92"/>
    </row>
    <row r="128" spans="1:34" ht="36.75" customHeight="1">
      <c r="A128" s="35" t="s">
        <v>237</v>
      </c>
      <c r="B128" s="36" t="s">
        <v>222</v>
      </c>
      <c r="C128" s="136" t="s">
        <v>371</v>
      </c>
      <c r="D128" s="137"/>
      <c r="E128" s="37">
        <v>19900</v>
      </c>
      <c r="F128" s="37" t="s">
        <v>72</v>
      </c>
      <c r="G128" s="37">
        <v>19900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19900</v>
      </c>
      <c r="Q128" s="35" t="s">
        <v>237</v>
      </c>
      <c r="R128" s="38" t="s">
        <v>222</v>
      </c>
      <c r="S128" s="138" t="s">
        <v>371</v>
      </c>
      <c r="T128" s="133"/>
      <c r="U128" s="37">
        <v>19900</v>
      </c>
      <c r="V128" s="37" t="s">
        <v>72</v>
      </c>
      <c r="W128" s="37">
        <v>19900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>
        <v>19900</v>
      </c>
      <c r="AG128" s="37" t="s">
        <v>72</v>
      </c>
      <c r="AH128" s="92"/>
    </row>
    <row r="129" spans="1:34" ht="36.75" customHeight="1">
      <c r="A129" s="35" t="s">
        <v>239</v>
      </c>
      <c r="B129" s="36" t="s">
        <v>222</v>
      </c>
      <c r="C129" s="136" t="s">
        <v>372</v>
      </c>
      <c r="D129" s="137"/>
      <c r="E129" s="37">
        <v>19900</v>
      </c>
      <c r="F129" s="37" t="s">
        <v>72</v>
      </c>
      <c r="G129" s="37">
        <v>19900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19900</v>
      </c>
      <c r="Q129" s="35" t="s">
        <v>239</v>
      </c>
      <c r="R129" s="38" t="s">
        <v>222</v>
      </c>
      <c r="S129" s="138" t="s">
        <v>372</v>
      </c>
      <c r="T129" s="133"/>
      <c r="U129" s="37">
        <v>19900</v>
      </c>
      <c r="V129" s="37" t="s">
        <v>72</v>
      </c>
      <c r="W129" s="37">
        <v>19900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>
        <v>19900</v>
      </c>
      <c r="AG129" s="37" t="s">
        <v>72</v>
      </c>
      <c r="AH129" s="92"/>
    </row>
    <row r="130" spans="1:34" ht="12.75">
      <c r="A130" s="31" t="s">
        <v>373</v>
      </c>
      <c r="B130" s="32" t="s">
        <v>222</v>
      </c>
      <c r="C130" s="130" t="s">
        <v>374</v>
      </c>
      <c r="D130" s="131"/>
      <c r="E130" s="33">
        <v>19900</v>
      </c>
      <c r="F130" s="33" t="s">
        <v>72</v>
      </c>
      <c r="G130" s="33">
        <v>19900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19900</v>
      </c>
      <c r="Q130" s="31" t="s">
        <v>373</v>
      </c>
      <c r="R130" s="34" t="s">
        <v>222</v>
      </c>
      <c r="S130" s="132" t="s">
        <v>374</v>
      </c>
      <c r="T130" s="133"/>
      <c r="U130" s="33">
        <v>19900</v>
      </c>
      <c r="V130" s="33" t="s">
        <v>72</v>
      </c>
      <c r="W130" s="33">
        <v>19900</v>
      </c>
      <c r="X130" s="33" t="s">
        <v>72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>
        <v>19900</v>
      </c>
      <c r="AG130" s="33" t="s">
        <v>72</v>
      </c>
      <c r="AH130" s="92"/>
    </row>
    <row r="131" spans="1:34" ht="24" customHeight="1">
      <c r="A131" s="35" t="s">
        <v>235</v>
      </c>
      <c r="B131" s="36" t="s">
        <v>222</v>
      </c>
      <c r="C131" s="136" t="s">
        <v>375</v>
      </c>
      <c r="D131" s="137"/>
      <c r="E131" s="37">
        <v>19900</v>
      </c>
      <c r="F131" s="37" t="s">
        <v>72</v>
      </c>
      <c r="G131" s="37">
        <v>19900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19900</v>
      </c>
      <c r="Q131" s="35" t="s">
        <v>235</v>
      </c>
      <c r="R131" s="38" t="s">
        <v>222</v>
      </c>
      <c r="S131" s="138" t="s">
        <v>375</v>
      </c>
      <c r="T131" s="133"/>
      <c r="U131" s="37">
        <v>19900</v>
      </c>
      <c r="V131" s="37" t="s">
        <v>72</v>
      </c>
      <c r="W131" s="37">
        <v>19900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>
        <v>19900</v>
      </c>
      <c r="AG131" s="37" t="s">
        <v>72</v>
      </c>
      <c r="AH131" s="92"/>
    </row>
    <row r="132" spans="1:34" ht="36.75" customHeight="1">
      <c r="A132" s="35" t="s">
        <v>237</v>
      </c>
      <c r="B132" s="36" t="s">
        <v>222</v>
      </c>
      <c r="C132" s="136" t="s">
        <v>376</v>
      </c>
      <c r="D132" s="137"/>
      <c r="E132" s="37">
        <v>19900</v>
      </c>
      <c r="F132" s="37" t="s">
        <v>72</v>
      </c>
      <c r="G132" s="37">
        <v>19900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19900</v>
      </c>
      <c r="Q132" s="35" t="s">
        <v>237</v>
      </c>
      <c r="R132" s="38" t="s">
        <v>222</v>
      </c>
      <c r="S132" s="138" t="s">
        <v>376</v>
      </c>
      <c r="T132" s="133"/>
      <c r="U132" s="37">
        <v>19900</v>
      </c>
      <c r="V132" s="37" t="s">
        <v>72</v>
      </c>
      <c r="W132" s="37">
        <v>19900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>
        <v>19900</v>
      </c>
      <c r="AG132" s="37" t="s">
        <v>72</v>
      </c>
      <c r="AH132" s="92"/>
    </row>
    <row r="133" spans="1:34" ht="36.75" customHeight="1">
      <c r="A133" s="35" t="s">
        <v>239</v>
      </c>
      <c r="B133" s="36" t="s">
        <v>222</v>
      </c>
      <c r="C133" s="136" t="s">
        <v>377</v>
      </c>
      <c r="D133" s="137"/>
      <c r="E133" s="37">
        <v>19900</v>
      </c>
      <c r="F133" s="37" t="s">
        <v>72</v>
      </c>
      <c r="G133" s="37">
        <v>19900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19900</v>
      </c>
      <c r="Q133" s="35" t="s">
        <v>239</v>
      </c>
      <c r="R133" s="38" t="s">
        <v>222</v>
      </c>
      <c r="S133" s="138" t="s">
        <v>377</v>
      </c>
      <c r="T133" s="133"/>
      <c r="U133" s="37">
        <v>19900</v>
      </c>
      <c r="V133" s="37" t="s">
        <v>72</v>
      </c>
      <c r="W133" s="37">
        <v>19900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>
        <v>19900</v>
      </c>
      <c r="AG133" s="37" t="s">
        <v>72</v>
      </c>
      <c r="AH133" s="92"/>
    </row>
    <row r="134" spans="1:34" ht="24" customHeight="1">
      <c r="A134" s="31" t="s">
        <v>378</v>
      </c>
      <c r="B134" s="32" t="s">
        <v>222</v>
      </c>
      <c r="C134" s="130" t="s">
        <v>379</v>
      </c>
      <c r="D134" s="131"/>
      <c r="E134" s="33">
        <v>1700</v>
      </c>
      <c r="F134" s="33" t="s">
        <v>72</v>
      </c>
      <c r="G134" s="33">
        <v>1700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1700</v>
      </c>
      <c r="Q134" s="31" t="s">
        <v>378</v>
      </c>
      <c r="R134" s="34" t="s">
        <v>222</v>
      </c>
      <c r="S134" s="132" t="s">
        <v>379</v>
      </c>
      <c r="T134" s="133"/>
      <c r="U134" s="33">
        <v>461.53</v>
      </c>
      <c r="V134" s="33" t="s">
        <v>72</v>
      </c>
      <c r="W134" s="33">
        <v>461.53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>
        <v>461.53</v>
      </c>
      <c r="AG134" s="33" t="s">
        <v>72</v>
      </c>
      <c r="AH134" s="92"/>
    </row>
    <row r="135" spans="1:34" ht="24" customHeight="1">
      <c r="A135" s="35" t="s">
        <v>380</v>
      </c>
      <c r="B135" s="36" t="s">
        <v>222</v>
      </c>
      <c r="C135" s="136" t="s">
        <v>381</v>
      </c>
      <c r="D135" s="137"/>
      <c r="E135" s="37">
        <v>1700</v>
      </c>
      <c r="F135" s="37" t="s">
        <v>72</v>
      </c>
      <c r="G135" s="37">
        <v>1700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1700</v>
      </c>
      <c r="Q135" s="35" t="s">
        <v>380</v>
      </c>
      <c r="R135" s="38" t="s">
        <v>222</v>
      </c>
      <c r="S135" s="138" t="s">
        <v>381</v>
      </c>
      <c r="T135" s="133"/>
      <c r="U135" s="37">
        <v>461.53</v>
      </c>
      <c r="V135" s="37" t="s">
        <v>72</v>
      </c>
      <c r="W135" s="37">
        <v>461.53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>
        <v>461.53</v>
      </c>
      <c r="AG135" s="37" t="s">
        <v>72</v>
      </c>
      <c r="AH135" s="92"/>
    </row>
    <row r="136" spans="1:34" ht="12.75">
      <c r="A136" s="35" t="s">
        <v>382</v>
      </c>
      <c r="B136" s="36" t="s">
        <v>222</v>
      </c>
      <c r="C136" s="136" t="s">
        <v>383</v>
      </c>
      <c r="D136" s="137"/>
      <c r="E136" s="37">
        <v>1700</v>
      </c>
      <c r="F136" s="37" t="s">
        <v>72</v>
      </c>
      <c r="G136" s="37">
        <v>1700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1700</v>
      </c>
      <c r="Q136" s="35" t="s">
        <v>382</v>
      </c>
      <c r="R136" s="38" t="s">
        <v>222</v>
      </c>
      <c r="S136" s="138" t="s">
        <v>383</v>
      </c>
      <c r="T136" s="133"/>
      <c r="U136" s="37">
        <v>461.53</v>
      </c>
      <c r="V136" s="37" t="s">
        <v>72</v>
      </c>
      <c r="W136" s="37">
        <v>461.53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>
        <v>461.53</v>
      </c>
      <c r="AG136" s="37" t="s">
        <v>72</v>
      </c>
      <c r="AH136" s="92"/>
    </row>
    <row r="137" spans="1:34" ht="24" customHeight="1">
      <c r="A137" s="31" t="s">
        <v>384</v>
      </c>
      <c r="B137" s="32" t="s">
        <v>222</v>
      </c>
      <c r="C137" s="130" t="s">
        <v>385</v>
      </c>
      <c r="D137" s="131"/>
      <c r="E137" s="33">
        <v>1700</v>
      </c>
      <c r="F137" s="33" t="s">
        <v>72</v>
      </c>
      <c r="G137" s="33">
        <v>1700</v>
      </c>
      <c r="H137" s="33" t="s">
        <v>72</v>
      </c>
      <c r="I137" s="33" t="s">
        <v>72</v>
      </c>
      <c r="J137" s="33" t="s">
        <v>72</v>
      </c>
      <c r="K137" s="33" t="s">
        <v>72</v>
      </c>
      <c r="L137" s="33" t="s">
        <v>72</v>
      </c>
      <c r="M137" s="33" t="s">
        <v>72</v>
      </c>
      <c r="N137" s="33" t="s">
        <v>72</v>
      </c>
      <c r="O137" s="33" t="s">
        <v>72</v>
      </c>
      <c r="P137" s="33">
        <v>1700</v>
      </c>
      <c r="Q137" s="31" t="s">
        <v>384</v>
      </c>
      <c r="R137" s="34" t="s">
        <v>222</v>
      </c>
      <c r="S137" s="132" t="s">
        <v>385</v>
      </c>
      <c r="T137" s="133"/>
      <c r="U137" s="33">
        <v>461.53</v>
      </c>
      <c r="V137" s="33" t="s">
        <v>72</v>
      </c>
      <c r="W137" s="33">
        <v>461.53</v>
      </c>
      <c r="X137" s="33" t="s">
        <v>72</v>
      </c>
      <c r="Y137" s="33" t="s">
        <v>72</v>
      </c>
      <c r="Z137" s="33" t="s">
        <v>72</v>
      </c>
      <c r="AA137" s="33" t="s">
        <v>72</v>
      </c>
      <c r="AB137" s="33" t="s">
        <v>72</v>
      </c>
      <c r="AC137" s="33" t="s">
        <v>72</v>
      </c>
      <c r="AD137" s="33" t="s">
        <v>72</v>
      </c>
      <c r="AE137" s="33" t="s">
        <v>72</v>
      </c>
      <c r="AF137" s="33">
        <v>461.53</v>
      </c>
      <c r="AG137" s="33" t="s">
        <v>72</v>
      </c>
      <c r="AH137" s="92"/>
    </row>
    <row r="138" spans="1:34" ht="24" customHeight="1">
      <c r="A138" s="35" t="s">
        <v>380</v>
      </c>
      <c r="B138" s="36" t="s">
        <v>222</v>
      </c>
      <c r="C138" s="136" t="s">
        <v>386</v>
      </c>
      <c r="D138" s="137"/>
      <c r="E138" s="37">
        <v>1700</v>
      </c>
      <c r="F138" s="37" t="s">
        <v>72</v>
      </c>
      <c r="G138" s="37">
        <v>1700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>
        <v>1700</v>
      </c>
      <c r="Q138" s="35" t="s">
        <v>380</v>
      </c>
      <c r="R138" s="38" t="s">
        <v>222</v>
      </c>
      <c r="S138" s="138" t="s">
        <v>386</v>
      </c>
      <c r="T138" s="133"/>
      <c r="U138" s="37">
        <v>461.53</v>
      </c>
      <c r="V138" s="37" t="s">
        <v>72</v>
      </c>
      <c r="W138" s="37">
        <v>461.53</v>
      </c>
      <c r="X138" s="37" t="s">
        <v>72</v>
      </c>
      <c r="Y138" s="37" t="s">
        <v>72</v>
      </c>
      <c r="Z138" s="37" t="s">
        <v>72</v>
      </c>
      <c r="AA138" s="37" t="s">
        <v>72</v>
      </c>
      <c r="AB138" s="37" t="s">
        <v>72</v>
      </c>
      <c r="AC138" s="37" t="s">
        <v>72</v>
      </c>
      <c r="AD138" s="37" t="s">
        <v>72</v>
      </c>
      <c r="AE138" s="37" t="s">
        <v>72</v>
      </c>
      <c r="AF138" s="37">
        <v>461.53</v>
      </c>
      <c r="AG138" s="37" t="s">
        <v>72</v>
      </c>
      <c r="AH138" s="92"/>
    </row>
    <row r="139" spans="1:34" ht="12.75">
      <c r="A139" s="35" t="s">
        <v>382</v>
      </c>
      <c r="B139" s="36" t="s">
        <v>222</v>
      </c>
      <c r="C139" s="136" t="s">
        <v>387</v>
      </c>
      <c r="D139" s="137"/>
      <c r="E139" s="37">
        <v>1700</v>
      </c>
      <c r="F139" s="37" t="s">
        <v>72</v>
      </c>
      <c r="G139" s="37">
        <v>1700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1700</v>
      </c>
      <c r="Q139" s="35" t="s">
        <v>382</v>
      </c>
      <c r="R139" s="38" t="s">
        <v>222</v>
      </c>
      <c r="S139" s="138" t="s">
        <v>387</v>
      </c>
      <c r="T139" s="133"/>
      <c r="U139" s="37">
        <v>461.53</v>
      </c>
      <c r="V139" s="37" t="s">
        <v>72</v>
      </c>
      <c r="W139" s="37">
        <v>461.53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>
        <v>461.53</v>
      </c>
      <c r="AG139" s="37" t="s">
        <v>72</v>
      </c>
      <c r="AH139" s="92"/>
    </row>
    <row r="140" spans="1:34" ht="24" customHeight="1">
      <c r="A140" s="31" t="s">
        <v>388</v>
      </c>
      <c r="B140" s="32" t="s">
        <v>389</v>
      </c>
      <c r="C140" s="130" t="s">
        <v>74</v>
      </c>
      <c r="D140" s="131"/>
      <c r="E140" s="33">
        <v>-9143423.08</v>
      </c>
      <c r="F140" s="33" t="s">
        <v>72</v>
      </c>
      <c r="G140" s="33">
        <v>-9143423.08</v>
      </c>
      <c r="H140" s="33">
        <v>9993473.89</v>
      </c>
      <c r="I140" s="33" t="s">
        <v>72</v>
      </c>
      <c r="J140" s="33" t="s">
        <v>72</v>
      </c>
      <c r="K140" s="33" t="s">
        <v>72</v>
      </c>
      <c r="L140" s="33" t="s">
        <v>72</v>
      </c>
      <c r="M140" s="33" t="s">
        <v>72</v>
      </c>
      <c r="N140" s="33" t="s">
        <v>72</v>
      </c>
      <c r="O140" s="33" t="s">
        <v>72</v>
      </c>
      <c r="P140" s="33">
        <v>850050.81</v>
      </c>
      <c r="Q140" s="31" t="s">
        <v>388</v>
      </c>
      <c r="R140" s="34" t="s">
        <v>389</v>
      </c>
      <c r="S140" s="132" t="s">
        <v>74</v>
      </c>
      <c r="T140" s="133"/>
      <c r="U140" s="33">
        <v>-7777639.05</v>
      </c>
      <c r="V140" s="33" t="s">
        <v>72</v>
      </c>
      <c r="W140" s="33">
        <v>-7777639.05</v>
      </c>
      <c r="X140" s="33">
        <v>9978941.95</v>
      </c>
      <c r="Y140" s="33" t="s">
        <v>72</v>
      </c>
      <c r="Z140" s="33" t="s">
        <v>72</v>
      </c>
      <c r="AA140" s="33" t="s">
        <v>72</v>
      </c>
      <c r="AB140" s="33" t="s">
        <v>72</v>
      </c>
      <c r="AC140" s="33" t="s">
        <v>72</v>
      </c>
      <c r="AD140" s="33" t="s">
        <v>72</v>
      </c>
      <c r="AE140" s="33" t="s">
        <v>72</v>
      </c>
      <c r="AF140" s="33">
        <v>2201302.9</v>
      </c>
      <c r="AG140" s="33" t="s">
        <v>72</v>
      </c>
      <c r="AH140" s="92"/>
    </row>
  </sheetData>
  <sheetProtection/>
  <mergeCells count="292">
    <mergeCell ref="C139:D139"/>
    <mergeCell ref="S139:T139"/>
    <mergeCell ref="C140:D140"/>
    <mergeCell ref="S140:T140"/>
    <mergeCell ref="C136:D136"/>
    <mergeCell ref="S136:T136"/>
    <mergeCell ref="C137:D137"/>
    <mergeCell ref="S137:T137"/>
    <mergeCell ref="C138:D138"/>
    <mergeCell ref="S138:T138"/>
    <mergeCell ref="C133:D133"/>
    <mergeCell ref="S133:T133"/>
    <mergeCell ref="C134:D134"/>
    <mergeCell ref="S134:T134"/>
    <mergeCell ref="C135:D135"/>
    <mergeCell ref="S135:T135"/>
    <mergeCell ref="C130:D130"/>
    <mergeCell ref="S130:T130"/>
    <mergeCell ref="C131:D131"/>
    <mergeCell ref="S131:T131"/>
    <mergeCell ref="C132:D132"/>
    <mergeCell ref="S132:T132"/>
    <mergeCell ref="C127:D127"/>
    <mergeCell ref="S127:T127"/>
    <mergeCell ref="C128:D128"/>
    <mergeCell ref="S128:T128"/>
    <mergeCell ref="C129:D129"/>
    <mergeCell ref="S129:T129"/>
    <mergeCell ref="C124:D124"/>
    <mergeCell ref="S124:T124"/>
    <mergeCell ref="C125:D125"/>
    <mergeCell ref="S125:T125"/>
    <mergeCell ref="C126:D126"/>
    <mergeCell ref="S126:T126"/>
    <mergeCell ref="C121:D121"/>
    <mergeCell ref="S121:T121"/>
    <mergeCell ref="C122:D122"/>
    <mergeCell ref="S122:T122"/>
    <mergeCell ref="C123:D123"/>
    <mergeCell ref="S123:T123"/>
    <mergeCell ref="C118:D118"/>
    <mergeCell ref="S118:T118"/>
    <mergeCell ref="C119:D119"/>
    <mergeCell ref="S119:T119"/>
    <mergeCell ref="C120:D120"/>
    <mergeCell ref="S120:T120"/>
    <mergeCell ref="C115:D115"/>
    <mergeCell ref="S115:T115"/>
    <mergeCell ref="C116:D116"/>
    <mergeCell ref="S116:T116"/>
    <mergeCell ref="C117:D117"/>
    <mergeCell ref="S117:T117"/>
    <mergeCell ref="C112:D112"/>
    <mergeCell ref="S112:T112"/>
    <mergeCell ref="C113:D113"/>
    <mergeCell ref="S113:T113"/>
    <mergeCell ref="C114:D114"/>
    <mergeCell ref="S114:T114"/>
    <mergeCell ref="C109:D109"/>
    <mergeCell ref="S109:T109"/>
    <mergeCell ref="C110:D110"/>
    <mergeCell ref="S110:T110"/>
    <mergeCell ref="C111:D111"/>
    <mergeCell ref="S111:T111"/>
    <mergeCell ref="C106:D106"/>
    <mergeCell ref="S106:T106"/>
    <mergeCell ref="C107:D107"/>
    <mergeCell ref="S107:T107"/>
    <mergeCell ref="C108:D108"/>
    <mergeCell ref="S108:T108"/>
    <mergeCell ref="C103:D103"/>
    <mergeCell ref="S103:T103"/>
    <mergeCell ref="C104:D104"/>
    <mergeCell ref="S104:T104"/>
    <mergeCell ref="C105:D105"/>
    <mergeCell ref="S105:T105"/>
    <mergeCell ref="C100:D100"/>
    <mergeCell ref="S100:T100"/>
    <mergeCell ref="C101:D101"/>
    <mergeCell ref="S101:T101"/>
    <mergeCell ref="C102:D102"/>
    <mergeCell ref="S102:T102"/>
    <mergeCell ref="C97:D97"/>
    <mergeCell ref="S97:T97"/>
    <mergeCell ref="C98:D98"/>
    <mergeCell ref="S98:T98"/>
    <mergeCell ref="C99:D99"/>
    <mergeCell ref="S99:T99"/>
    <mergeCell ref="C94:D94"/>
    <mergeCell ref="S94:T94"/>
    <mergeCell ref="C95:D95"/>
    <mergeCell ref="S95:T95"/>
    <mergeCell ref="C96:D96"/>
    <mergeCell ref="S96:T96"/>
    <mergeCell ref="C91:D91"/>
    <mergeCell ref="S91:T91"/>
    <mergeCell ref="C92:D92"/>
    <mergeCell ref="S92:T92"/>
    <mergeCell ref="C93:D93"/>
    <mergeCell ref="S93:T93"/>
    <mergeCell ref="C88:D88"/>
    <mergeCell ref="S88:T88"/>
    <mergeCell ref="C89:D89"/>
    <mergeCell ref="S89:T89"/>
    <mergeCell ref="C90:D90"/>
    <mergeCell ref="S90:T90"/>
    <mergeCell ref="C85:D85"/>
    <mergeCell ref="S85:T85"/>
    <mergeCell ref="C86:D86"/>
    <mergeCell ref="S86:T86"/>
    <mergeCell ref="C87:D87"/>
    <mergeCell ref="S87:T87"/>
    <mergeCell ref="C82:D82"/>
    <mergeCell ref="S82:T82"/>
    <mergeCell ref="C83:D83"/>
    <mergeCell ref="S83:T83"/>
    <mergeCell ref="C84:D84"/>
    <mergeCell ref="S84:T84"/>
    <mergeCell ref="C79:D79"/>
    <mergeCell ref="S79:T79"/>
    <mergeCell ref="C80:D80"/>
    <mergeCell ref="S80:T80"/>
    <mergeCell ref="C81:D81"/>
    <mergeCell ref="S81:T81"/>
    <mergeCell ref="C76:D76"/>
    <mergeCell ref="S76:T76"/>
    <mergeCell ref="C77:D77"/>
    <mergeCell ref="S77:T77"/>
    <mergeCell ref="C78:D78"/>
    <mergeCell ref="S78:T78"/>
    <mergeCell ref="C73:D73"/>
    <mergeCell ref="S73:T73"/>
    <mergeCell ref="C74:D74"/>
    <mergeCell ref="S74:T74"/>
    <mergeCell ref="C75:D75"/>
    <mergeCell ref="S75:T75"/>
    <mergeCell ref="C70:D70"/>
    <mergeCell ref="S70:T70"/>
    <mergeCell ref="C71:D71"/>
    <mergeCell ref="S71:T71"/>
    <mergeCell ref="C72:D72"/>
    <mergeCell ref="S72:T72"/>
    <mergeCell ref="C67:D67"/>
    <mergeCell ref="S67:T67"/>
    <mergeCell ref="C68:D68"/>
    <mergeCell ref="S68:T68"/>
    <mergeCell ref="C69:D69"/>
    <mergeCell ref="S69:T69"/>
    <mergeCell ref="C64:D64"/>
    <mergeCell ref="S64:T64"/>
    <mergeCell ref="C65:D65"/>
    <mergeCell ref="S65:T65"/>
    <mergeCell ref="C66:D66"/>
    <mergeCell ref="S66:T66"/>
    <mergeCell ref="C61:D61"/>
    <mergeCell ref="S61:T61"/>
    <mergeCell ref="C62:D62"/>
    <mergeCell ref="S62:T62"/>
    <mergeCell ref="C63:D63"/>
    <mergeCell ref="S63:T63"/>
    <mergeCell ref="C58:D58"/>
    <mergeCell ref="S58:T58"/>
    <mergeCell ref="C59:D59"/>
    <mergeCell ref="S59:T59"/>
    <mergeCell ref="C60:D60"/>
    <mergeCell ref="S60:T60"/>
    <mergeCell ref="C55:D55"/>
    <mergeCell ref="S55:T55"/>
    <mergeCell ref="C56:D56"/>
    <mergeCell ref="S56:T56"/>
    <mergeCell ref="C57:D57"/>
    <mergeCell ref="S57:T57"/>
    <mergeCell ref="C52:D52"/>
    <mergeCell ref="S52:T52"/>
    <mergeCell ref="C53:D53"/>
    <mergeCell ref="S53:T53"/>
    <mergeCell ref="C54:D54"/>
    <mergeCell ref="S54:T54"/>
    <mergeCell ref="C49:D49"/>
    <mergeCell ref="S49:T49"/>
    <mergeCell ref="C50:D50"/>
    <mergeCell ref="S50:T50"/>
    <mergeCell ref="C51:D51"/>
    <mergeCell ref="S51:T51"/>
    <mergeCell ref="C46:D46"/>
    <mergeCell ref="S46:T46"/>
    <mergeCell ref="C47:D47"/>
    <mergeCell ref="S47:T47"/>
    <mergeCell ref="C48:D48"/>
    <mergeCell ref="S48:T48"/>
    <mergeCell ref="C43:D43"/>
    <mergeCell ref="S43:T43"/>
    <mergeCell ref="C44:D44"/>
    <mergeCell ref="S44:T44"/>
    <mergeCell ref="C45:D45"/>
    <mergeCell ref="S45:T45"/>
    <mergeCell ref="C40:D40"/>
    <mergeCell ref="S40:T40"/>
    <mergeCell ref="C41:D41"/>
    <mergeCell ref="S41:T41"/>
    <mergeCell ref="C42:D42"/>
    <mergeCell ref="S42:T42"/>
    <mergeCell ref="C37:D37"/>
    <mergeCell ref="S37:T37"/>
    <mergeCell ref="C38:D38"/>
    <mergeCell ref="S38:T38"/>
    <mergeCell ref="C39:D39"/>
    <mergeCell ref="S39:T39"/>
    <mergeCell ref="C34:D34"/>
    <mergeCell ref="S34:T34"/>
    <mergeCell ref="C35:D35"/>
    <mergeCell ref="S35:T35"/>
    <mergeCell ref="C36:D36"/>
    <mergeCell ref="S36:T36"/>
    <mergeCell ref="C31:D31"/>
    <mergeCell ref="S31:T31"/>
    <mergeCell ref="C32:D32"/>
    <mergeCell ref="S32:T32"/>
    <mergeCell ref="C33:D33"/>
    <mergeCell ref="S33:T33"/>
    <mergeCell ref="C28:D28"/>
    <mergeCell ref="S28:T28"/>
    <mergeCell ref="C29:D29"/>
    <mergeCell ref="S29:T29"/>
    <mergeCell ref="C30:D30"/>
    <mergeCell ref="S30:T30"/>
    <mergeCell ref="C25:D25"/>
    <mergeCell ref="S25:T25"/>
    <mergeCell ref="C26:D26"/>
    <mergeCell ref="S26:T26"/>
    <mergeCell ref="C27:D27"/>
    <mergeCell ref="S27:T27"/>
    <mergeCell ref="C22:D22"/>
    <mergeCell ref="S22:T22"/>
    <mergeCell ref="C23:D23"/>
    <mergeCell ref="S23:T23"/>
    <mergeCell ref="C24:D24"/>
    <mergeCell ref="S24:T24"/>
    <mergeCell ref="C19:D19"/>
    <mergeCell ref="S19:T19"/>
    <mergeCell ref="C20:D20"/>
    <mergeCell ref="S20:T20"/>
    <mergeCell ref="C21:D21"/>
    <mergeCell ref="S21:T21"/>
    <mergeCell ref="C16:D16"/>
    <mergeCell ref="S16:T16"/>
    <mergeCell ref="C17:D17"/>
    <mergeCell ref="S17:T17"/>
    <mergeCell ref="C18:D18"/>
    <mergeCell ref="S18:T18"/>
    <mergeCell ref="AA5:AA11"/>
    <mergeCell ref="C4:D11"/>
    <mergeCell ref="C12:D12"/>
    <mergeCell ref="U5:U11"/>
    <mergeCell ref="Y5:Y11"/>
    <mergeCell ref="V5:V11"/>
    <mergeCell ref="S12:T12"/>
    <mergeCell ref="H5:H11"/>
    <mergeCell ref="C14:D14"/>
    <mergeCell ref="S14:T14"/>
    <mergeCell ref="C15:D15"/>
    <mergeCell ref="S15:T15"/>
    <mergeCell ref="AG5:AG11"/>
    <mergeCell ref="AE5:AE11"/>
    <mergeCell ref="AC5:AC11"/>
    <mergeCell ref="AB5:AB11"/>
    <mergeCell ref="A4:A11"/>
    <mergeCell ref="C13:D13"/>
    <mergeCell ref="S13:T13"/>
    <mergeCell ref="W5:W11"/>
    <mergeCell ref="E4:P4"/>
    <mergeCell ref="G5:G11"/>
    <mergeCell ref="B4:B11"/>
    <mergeCell ref="F5:F11"/>
    <mergeCell ref="S4:T11"/>
    <mergeCell ref="E5:E11"/>
    <mergeCell ref="L5:L11"/>
    <mergeCell ref="A2:AF2"/>
    <mergeCell ref="K5:K11"/>
    <mergeCell ref="J5:J11"/>
    <mergeCell ref="I5:I11"/>
    <mergeCell ref="U4:AG4"/>
    <mergeCell ref="AF5:AF11"/>
    <mergeCell ref="P5:P11"/>
    <mergeCell ref="X5:X11"/>
    <mergeCell ref="M5:M11"/>
    <mergeCell ref="O5:O11"/>
    <mergeCell ref="Q4:Q11"/>
    <mergeCell ref="R4:R11"/>
    <mergeCell ref="AD5:AD11"/>
    <mergeCell ref="Z5:Z11"/>
    <mergeCell ref="N5:N11"/>
  </mergeCells>
  <conditionalFormatting sqref="AF14:AG14 AF18:AG18 W14:Y14 W16:Y16 AF28:AG28 W18:Y18 W28:Y28 AF16:AG16 E14:I14 E18:P18 E28:I28 E16:P16">
    <cfRule type="cellIs" priority="3" dxfId="0" operator="equal" stopIfTrue="1">
      <formula>0</formula>
    </cfRule>
  </conditionalFormatting>
  <conditionalFormatting sqref="U14:V14 U28:V28 U18:AF18 U16:AF16">
    <cfRule type="cellIs" priority="4" dxfId="0" operator="equal" stopIfTrue="1">
      <formula>0</formula>
    </cfRule>
  </conditionalFormatting>
  <conditionalFormatting sqref="U18:AF18">
    <cfRule type="cellIs" priority="2" dxfId="0" operator="equal" stopIfTrue="1">
      <formula>0</formula>
    </cfRule>
  </conditionalFormatting>
  <conditionalFormatting sqref="U16:A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390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391</v>
      </c>
      <c r="AI1" s="4"/>
    </row>
    <row r="2" spans="1:35" ht="12.75" customHeight="1">
      <c r="A2" s="145" t="s">
        <v>392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93" t="s">
        <v>22</v>
      </c>
      <c r="B4" s="96" t="s">
        <v>23</v>
      </c>
      <c r="C4" s="139" t="s">
        <v>393</v>
      </c>
      <c r="D4" s="140"/>
      <c r="E4" s="110" t="s">
        <v>25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107" t="s">
        <v>26</v>
      </c>
      <c r="S4" s="107" t="s">
        <v>23</v>
      </c>
      <c r="T4" s="118" t="s">
        <v>393</v>
      </c>
      <c r="U4" s="119"/>
      <c r="V4" s="110" t="s">
        <v>28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46"/>
      <c r="AI4" s="4"/>
    </row>
    <row r="5" spans="1:35" ht="12.75" customHeight="1">
      <c r="A5" s="94"/>
      <c r="B5" s="97"/>
      <c r="C5" s="141"/>
      <c r="D5" s="142"/>
      <c r="E5" s="99" t="s">
        <v>29</v>
      </c>
      <c r="F5" s="99" t="s">
        <v>30</v>
      </c>
      <c r="G5" s="99" t="s">
        <v>31</v>
      </c>
      <c r="H5" s="99" t="s">
        <v>32</v>
      </c>
      <c r="I5" s="99" t="s">
        <v>33</v>
      </c>
      <c r="J5" s="99" t="s">
        <v>34</v>
      </c>
      <c r="K5" s="99" t="s">
        <v>35</v>
      </c>
      <c r="L5" s="99" t="s">
        <v>36</v>
      </c>
      <c r="M5" s="99" t="s">
        <v>37</v>
      </c>
      <c r="N5" s="99" t="s">
        <v>38</v>
      </c>
      <c r="O5" s="99" t="s">
        <v>39</v>
      </c>
      <c r="P5" s="99" t="s">
        <v>40</v>
      </c>
      <c r="Q5" s="99" t="s">
        <v>41</v>
      </c>
      <c r="R5" s="100"/>
      <c r="S5" s="100"/>
      <c r="T5" s="120"/>
      <c r="U5" s="121"/>
      <c r="V5" s="99" t="s">
        <v>29</v>
      </c>
      <c r="W5" s="99" t="s">
        <v>30</v>
      </c>
      <c r="X5" s="99" t="s">
        <v>31</v>
      </c>
      <c r="Y5" s="99" t="s">
        <v>32</v>
      </c>
      <c r="Z5" s="99" t="s">
        <v>33</v>
      </c>
      <c r="AA5" s="99" t="s">
        <v>34</v>
      </c>
      <c r="AB5" s="99" t="s">
        <v>35</v>
      </c>
      <c r="AC5" s="99" t="s">
        <v>36</v>
      </c>
      <c r="AD5" s="99" t="s">
        <v>37</v>
      </c>
      <c r="AE5" s="99" t="s">
        <v>38</v>
      </c>
      <c r="AF5" s="99" t="s">
        <v>39</v>
      </c>
      <c r="AG5" s="99" t="s">
        <v>40</v>
      </c>
      <c r="AH5" s="99" t="s">
        <v>41</v>
      </c>
      <c r="AI5" s="16"/>
    </row>
    <row r="6" spans="1:35" ht="12.75" customHeight="1">
      <c r="A6" s="94"/>
      <c r="B6" s="97"/>
      <c r="C6" s="141"/>
      <c r="D6" s="142"/>
      <c r="E6" s="108"/>
      <c r="F6" s="100"/>
      <c r="G6" s="108"/>
      <c r="H6" s="100"/>
      <c r="I6" s="108"/>
      <c r="J6" s="108"/>
      <c r="K6" s="108"/>
      <c r="L6" s="100"/>
      <c r="M6" s="100"/>
      <c r="N6" s="108"/>
      <c r="O6" s="100"/>
      <c r="P6" s="108"/>
      <c r="Q6" s="108"/>
      <c r="R6" s="100"/>
      <c r="S6" s="100"/>
      <c r="T6" s="120"/>
      <c r="U6" s="121"/>
      <c r="V6" s="108"/>
      <c r="W6" s="100"/>
      <c r="X6" s="108"/>
      <c r="Y6" s="100"/>
      <c r="Z6" s="108"/>
      <c r="AA6" s="108"/>
      <c r="AB6" s="108"/>
      <c r="AC6" s="100"/>
      <c r="AD6" s="100"/>
      <c r="AE6" s="108"/>
      <c r="AF6" s="100"/>
      <c r="AG6" s="100"/>
      <c r="AH6" s="108"/>
      <c r="AI6" s="16"/>
    </row>
    <row r="7" spans="1:35" ht="12.75" customHeight="1">
      <c r="A7" s="94"/>
      <c r="B7" s="97"/>
      <c r="C7" s="141"/>
      <c r="D7" s="142"/>
      <c r="E7" s="108"/>
      <c r="F7" s="100"/>
      <c r="G7" s="108"/>
      <c r="H7" s="100"/>
      <c r="I7" s="108"/>
      <c r="J7" s="108"/>
      <c r="K7" s="108"/>
      <c r="L7" s="100"/>
      <c r="M7" s="100"/>
      <c r="N7" s="108"/>
      <c r="O7" s="100"/>
      <c r="P7" s="108"/>
      <c r="Q7" s="108"/>
      <c r="R7" s="100"/>
      <c r="S7" s="100"/>
      <c r="T7" s="120"/>
      <c r="U7" s="121"/>
      <c r="V7" s="108"/>
      <c r="W7" s="100"/>
      <c r="X7" s="108"/>
      <c r="Y7" s="100"/>
      <c r="Z7" s="108"/>
      <c r="AA7" s="108"/>
      <c r="AB7" s="108"/>
      <c r="AC7" s="100"/>
      <c r="AD7" s="100"/>
      <c r="AE7" s="108"/>
      <c r="AF7" s="100"/>
      <c r="AG7" s="100"/>
      <c r="AH7" s="108"/>
      <c r="AI7" s="16"/>
    </row>
    <row r="8" spans="1:35" ht="12.75" customHeight="1">
      <c r="A8" s="94"/>
      <c r="B8" s="97"/>
      <c r="C8" s="141"/>
      <c r="D8" s="142"/>
      <c r="E8" s="108"/>
      <c r="F8" s="100"/>
      <c r="G8" s="108"/>
      <c r="H8" s="100"/>
      <c r="I8" s="108"/>
      <c r="J8" s="108"/>
      <c r="K8" s="108"/>
      <c r="L8" s="100"/>
      <c r="M8" s="100"/>
      <c r="N8" s="108"/>
      <c r="O8" s="100"/>
      <c r="P8" s="108"/>
      <c r="Q8" s="108"/>
      <c r="R8" s="100"/>
      <c r="S8" s="100"/>
      <c r="T8" s="120"/>
      <c r="U8" s="121"/>
      <c r="V8" s="108"/>
      <c r="W8" s="100"/>
      <c r="X8" s="108"/>
      <c r="Y8" s="100"/>
      <c r="Z8" s="108"/>
      <c r="AA8" s="108"/>
      <c r="AB8" s="108"/>
      <c r="AC8" s="100"/>
      <c r="AD8" s="100"/>
      <c r="AE8" s="108"/>
      <c r="AF8" s="100"/>
      <c r="AG8" s="100"/>
      <c r="AH8" s="108"/>
      <c r="AI8" s="16"/>
    </row>
    <row r="9" spans="1:35" ht="12.75" customHeight="1">
      <c r="A9" s="94"/>
      <c r="B9" s="97"/>
      <c r="C9" s="141"/>
      <c r="D9" s="142"/>
      <c r="E9" s="108"/>
      <c r="F9" s="100"/>
      <c r="G9" s="108"/>
      <c r="H9" s="100"/>
      <c r="I9" s="108"/>
      <c r="J9" s="108"/>
      <c r="K9" s="108"/>
      <c r="L9" s="100"/>
      <c r="M9" s="100"/>
      <c r="N9" s="108"/>
      <c r="O9" s="100"/>
      <c r="P9" s="108"/>
      <c r="Q9" s="108"/>
      <c r="R9" s="100"/>
      <c r="S9" s="100"/>
      <c r="T9" s="120"/>
      <c r="U9" s="121"/>
      <c r="V9" s="108"/>
      <c r="W9" s="100"/>
      <c r="X9" s="108"/>
      <c r="Y9" s="100"/>
      <c r="Z9" s="108"/>
      <c r="AA9" s="108"/>
      <c r="AB9" s="108"/>
      <c r="AC9" s="100"/>
      <c r="AD9" s="100"/>
      <c r="AE9" s="108"/>
      <c r="AF9" s="100"/>
      <c r="AG9" s="100"/>
      <c r="AH9" s="108"/>
      <c r="AI9" s="16"/>
    </row>
    <row r="10" spans="1:35" ht="76.5" customHeight="1">
      <c r="A10" s="95"/>
      <c r="B10" s="98"/>
      <c r="C10" s="143"/>
      <c r="D10" s="144"/>
      <c r="E10" s="109"/>
      <c r="F10" s="101"/>
      <c r="G10" s="109"/>
      <c r="H10" s="101"/>
      <c r="I10" s="109"/>
      <c r="J10" s="109"/>
      <c r="K10" s="109"/>
      <c r="L10" s="101"/>
      <c r="M10" s="101"/>
      <c r="N10" s="109"/>
      <c r="O10" s="101"/>
      <c r="P10" s="109"/>
      <c r="Q10" s="109"/>
      <c r="R10" s="101"/>
      <c r="S10" s="101"/>
      <c r="T10" s="122"/>
      <c r="U10" s="123"/>
      <c r="V10" s="109"/>
      <c r="W10" s="101"/>
      <c r="X10" s="109"/>
      <c r="Y10" s="101"/>
      <c r="Z10" s="109"/>
      <c r="AA10" s="109"/>
      <c r="AB10" s="109"/>
      <c r="AC10" s="101"/>
      <c r="AD10" s="101"/>
      <c r="AE10" s="109"/>
      <c r="AF10" s="101"/>
      <c r="AG10" s="101"/>
      <c r="AH10" s="109"/>
      <c r="AI10" s="16"/>
    </row>
    <row r="11" spans="1:35" ht="13.5" customHeight="1">
      <c r="A11" s="25">
        <v>1</v>
      </c>
      <c r="B11" s="26">
        <v>2</v>
      </c>
      <c r="C11" s="134">
        <v>3</v>
      </c>
      <c r="D11" s="135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13" t="s">
        <v>57</v>
      </c>
      <c r="U11" s="114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395</v>
      </c>
      <c r="B12" s="32" t="s">
        <v>396</v>
      </c>
      <c r="C12" s="132" t="s">
        <v>74</v>
      </c>
      <c r="D12" s="153"/>
      <c r="E12" s="33">
        <v>7869273.89</v>
      </c>
      <c r="F12" s="33" t="s">
        <v>72</v>
      </c>
      <c r="G12" s="33">
        <v>7869273.89</v>
      </c>
      <c r="H12" s="33">
        <v>-9993473.89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-2124200</v>
      </c>
      <c r="Q12" s="33" t="s">
        <v>72</v>
      </c>
      <c r="R12" s="31" t="s">
        <v>395</v>
      </c>
      <c r="S12" s="34" t="s">
        <v>396</v>
      </c>
      <c r="T12" s="130" t="s">
        <v>74</v>
      </c>
      <c r="U12" s="152"/>
      <c r="V12" s="33">
        <v>7777639.05</v>
      </c>
      <c r="W12" s="33" t="s">
        <v>72</v>
      </c>
      <c r="X12" s="33">
        <v>7777639.05</v>
      </c>
      <c r="Y12" s="33">
        <v>-9978941.95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-2201302.9</v>
      </c>
      <c r="AH12" s="33" t="s">
        <v>72</v>
      </c>
      <c r="AI12" s="16"/>
    </row>
    <row r="13" spans="1:35" ht="12.75">
      <c r="A13" s="35" t="s">
        <v>75</v>
      </c>
      <c r="B13" s="36"/>
      <c r="C13" s="138"/>
      <c r="D13" s="15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36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397</v>
      </c>
      <c r="B14" s="32" t="s">
        <v>398</v>
      </c>
      <c r="C14" s="132" t="s">
        <v>74</v>
      </c>
      <c r="D14" s="153"/>
      <c r="E14" s="33">
        <v>-2124200</v>
      </c>
      <c r="F14" s="33" t="s">
        <v>72</v>
      </c>
      <c r="G14" s="33">
        <v>-2124200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-2124200</v>
      </c>
      <c r="Q14" s="33" t="s">
        <v>72</v>
      </c>
      <c r="R14" s="31" t="s">
        <v>397</v>
      </c>
      <c r="S14" s="34" t="s">
        <v>398</v>
      </c>
      <c r="T14" s="130" t="s">
        <v>74</v>
      </c>
      <c r="U14" s="152"/>
      <c r="V14" s="33">
        <v>-1062100</v>
      </c>
      <c r="W14" s="33" t="s">
        <v>72</v>
      </c>
      <c r="X14" s="33">
        <v>-1062100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-1062100</v>
      </c>
      <c r="AH14" s="33" t="s">
        <v>72</v>
      </c>
      <c r="AI14" s="16"/>
    </row>
    <row r="15" spans="1:35" ht="12.75">
      <c r="A15" s="35" t="s">
        <v>399</v>
      </c>
      <c r="B15" s="36"/>
      <c r="C15" s="138"/>
      <c r="D15" s="154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399</v>
      </c>
      <c r="S15" s="38"/>
      <c r="T15" s="136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400</v>
      </c>
      <c r="B16" s="36" t="s">
        <v>398</v>
      </c>
      <c r="C16" s="138" t="s">
        <v>401</v>
      </c>
      <c r="D16" s="154"/>
      <c r="E16" s="37">
        <v>-2124200</v>
      </c>
      <c r="F16" s="37" t="s">
        <v>72</v>
      </c>
      <c r="G16" s="37">
        <v>-2124200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-2124200</v>
      </c>
      <c r="Q16" s="37" t="s">
        <v>72</v>
      </c>
      <c r="R16" s="35" t="s">
        <v>400</v>
      </c>
      <c r="S16" s="38" t="s">
        <v>398</v>
      </c>
      <c r="T16" s="136" t="s">
        <v>401</v>
      </c>
      <c r="U16" s="152"/>
      <c r="V16" s="37">
        <v>-1062100</v>
      </c>
      <c r="W16" s="37" t="s">
        <v>72</v>
      </c>
      <c r="X16" s="37">
        <v>-1062100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-1062100</v>
      </c>
      <c r="AH16" s="37" t="s">
        <v>72</v>
      </c>
      <c r="AI16" s="16"/>
    </row>
    <row r="17" spans="1:35" ht="12.75">
      <c r="A17" s="31" t="s">
        <v>402</v>
      </c>
      <c r="B17" s="32" t="s">
        <v>403</v>
      </c>
      <c r="C17" s="132" t="s">
        <v>74</v>
      </c>
      <c r="D17" s="153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402</v>
      </c>
      <c r="S17" s="34" t="s">
        <v>403</v>
      </c>
      <c r="T17" s="130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404</v>
      </c>
      <c r="B18" s="32" t="s">
        <v>405</v>
      </c>
      <c r="C18" s="132" t="s">
        <v>406</v>
      </c>
      <c r="D18" s="153"/>
      <c r="E18" s="33">
        <v>9993473.89</v>
      </c>
      <c r="F18" s="33" t="s">
        <v>72</v>
      </c>
      <c r="G18" s="33">
        <v>9993473.89</v>
      </c>
      <c r="H18" s="33">
        <v>-9993473.89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404</v>
      </c>
      <c r="S18" s="34" t="s">
        <v>405</v>
      </c>
      <c r="T18" s="130" t="s">
        <v>406</v>
      </c>
      <c r="U18" s="152"/>
      <c r="V18" s="33">
        <v>8839739.05</v>
      </c>
      <c r="W18" s="33" t="s">
        <v>72</v>
      </c>
      <c r="X18" s="33">
        <v>8839739.05</v>
      </c>
      <c r="Y18" s="33">
        <v>-9978941.95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-1139202.9</v>
      </c>
      <c r="AH18" s="33" t="s">
        <v>72</v>
      </c>
      <c r="AI18" s="16"/>
    </row>
    <row r="19" spans="1:35" ht="24" customHeight="1">
      <c r="A19" s="31" t="s">
        <v>407</v>
      </c>
      <c r="B19" s="32" t="s">
        <v>405</v>
      </c>
      <c r="C19" s="132" t="s">
        <v>408</v>
      </c>
      <c r="D19" s="153"/>
      <c r="E19" s="33">
        <v>9993473.89</v>
      </c>
      <c r="F19" s="33" t="s">
        <v>72</v>
      </c>
      <c r="G19" s="33">
        <v>9993473.89</v>
      </c>
      <c r="H19" s="33">
        <v>-9993473.89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407</v>
      </c>
      <c r="S19" s="34" t="s">
        <v>405</v>
      </c>
      <c r="T19" s="130" t="s">
        <v>408</v>
      </c>
      <c r="U19" s="152"/>
      <c r="V19" s="33">
        <v>8839739.05</v>
      </c>
      <c r="W19" s="33" t="s">
        <v>72</v>
      </c>
      <c r="X19" s="33">
        <v>8839739.05</v>
      </c>
      <c r="Y19" s="33">
        <v>-9978941.95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-1139202.9</v>
      </c>
      <c r="AH19" s="33" t="s">
        <v>72</v>
      </c>
      <c r="AI19" s="16"/>
    </row>
    <row r="20" spans="1:35" ht="48.75" customHeight="1">
      <c r="A20" s="31" t="s">
        <v>409</v>
      </c>
      <c r="B20" s="32" t="s">
        <v>405</v>
      </c>
      <c r="C20" s="132" t="s">
        <v>410</v>
      </c>
      <c r="D20" s="153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409</v>
      </c>
      <c r="S20" s="34" t="s">
        <v>405</v>
      </c>
      <c r="T20" s="130" t="s">
        <v>410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411</v>
      </c>
      <c r="B21" s="32" t="s">
        <v>412</v>
      </c>
      <c r="C21" s="132"/>
      <c r="D21" s="153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411</v>
      </c>
      <c r="S21" s="34" t="s">
        <v>412</v>
      </c>
      <c r="T21" s="130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413</v>
      </c>
      <c r="B22" s="32" t="s">
        <v>412</v>
      </c>
      <c r="C22" s="132" t="s">
        <v>414</v>
      </c>
      <c r="D22" s="153"/>
      <c r="E22" s="33">
        <v>-7053390.56</v>
      </c>
      <c r="F22" s="33" t="s">
        <v>72</v>
      </c>
      <c r="G22" s="33">
        <v>-7053390.56</v>
      </c>
      <c r="H22" s="33">
        <v>-10496000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-17549390.56</v>
      </c>
      <c r="Q22" s="33" t="s">
        <v>72</v>
      </c>
      <c r="R22" s="31" t="s">
        <v>413</v>
      </c>
      <c r="S22" s="34" t="s">
        <v>412</v>
      </c>
      <c r="T22" s="130" t="s">
        <v>414</v>
      </c>
      <c r="U22" s="152"/>
      <c r="V22" s="33">
        <v>-7256323.76</v>
      </c>
      <c r="W22" s="33" t="s">
        <v>72</v>
      </c>
      <c r="X22" s="33">
        <v>-7256323.76</v>
      </c>
      <c r="Y22" s="33">
        <v>-10481468.06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-17737791.82</v>
      </c>
      <c r="AH22" s="33" t="s">
        <v>72</v>
      </c>
      <c r="AI22" s="16"/>
    </row>
    <row r="23" spans="1:35" ht="24" customHeight="1">
      <c r="A23" s="35" t="s">
        <v>415</v>
      </c>
      <c r="B23" s="36" t="s">
        <v>412</v>
      </c>
      <c r="C23" s="138" t="s">
        <v>416</v>
      </c>
      <c r="D23" s="154"/>
      <c r="E23" s="37">
        <v>-7053390.56</v>
      </c>
      <c r="F23" s="37" t="s">
        <v>72</v>
      </c>
      <c r="G23" s="37">
        <v>-7053390.56</v>
      </c>
      <c r="H23" s="37">
        <v>-10496000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-17549390.56</v>
      </c>
      <c r="Q23" s="37" t="s">
        <v>72</v>
      </c>
      <c r="R23" s="35" t="s">
        <v>415</v>
      </c>
      <c r="S23" s="38" t="s">
        <v>412</v>
      </c>
      <c r="T23" s="136" t="s">
        <v>416</v>
      </c>
      <c r="U23" s="152"/>
      <c r="V23" s="37">
        <v>-7256323.76</v>
      </c>
      <c r="W23" s="37" t="s">
        <v>72</v>
      </c>
      <c r="X23" s="37">
        <v>-7256323.76</v>
      </c>
      <c r="Y23" s="37">
        <v>-10481468.06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-17737791.82</v>
      </c>
      <c r="AH23" s="37" t="s">
        <v>72</v>
      </c>
      <c r="AI23" s="16"/>
    </row>
    <row r="24" spans="1:35" ht="12.75">
      <c r="A24" s="31" t="s">
        <v>413</v>
      </c>
      <c r="B24" s="32" t="s">
        <v>412</v>
      </c>
      <c r="C24" s="132" t="s">
        <v>417</v>
      </c>
      <c r="D24" s="153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413</v>
      </c>
      <c r="S24" s="34" t="s">
        <v>412</v>
      </c>
      <c r="T24" s="130" t="s">
        <v>417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418</v>
      </c>
      <c r="B25" s="32" t="s">
        <v>419</v>
      </c>
      <c r="C25" s="132"/>
      <c r="D25" s="153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418</v>
      </c>
      <c r="S25" s="34" t="s">
        <v>419</v>
      </c>
      <c r="T25" s="130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420</v>
      </c>
      <c r="B26" s="32" t="s">
        <v>419</v>
      </c>
      <c r="C26" s="132" t="s">
        <v>421</v>
      </c>
      <c r="D26" s="153"/>
      <c r="E26" s="33">
        <v>17046864.45</v>
      </c>
      <c r="F26" s="33" t="s">
        <v>72</v>
      </c>
      <c r="G26" s="33">
        <v>17046864.45</v>
      </c>
      <c r="H26" s="33">
        <v>502526.11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17549390.56</v>
      </c>
      <c r="Q26" s="33" t="s">
        <v>72</v>
      </c>
      <c r="R26" s="31" t="s">
        <v>420</v>
      </c>
      <c r="S26" s="34" t="s">
        <v>419</v>
      </c>
      <c r="T26" s="130" t="s">
        <v>421</v>
      </c>
      <c r="U26" s="152"/>
      <c r="V26" s="33">
        <v>16096062.81</v>
      </c>
      <c r="W26" s="33" t="s">
        <v>72</v>
      </c>
      <c r="X26" s="33">
        <v>16096062.81</v>
      </c>
      <c r="Y26" s="33">
        <v>502526.11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16598588.92</v>
      </c>
      <c r="AH26" s="33" t="s">
        <v>72</v>
      </c>
      <c r="AI26" s="16"/>
    </row>
    <row r="27" spans="1:35" ht="24" customHeight="1">
      <c r="A27" s="35" t="s">
        <v>422</v>
      </c>
      <c r="B27" s="36" t="s">
        <v>419</v>
      </c>
      <c r="C27" s="138" t="s">
        <v>423</v>
      </c>
      <c r="D27" s="154"/>
      <c r="E27" s="37">
        <v>17046864.45</v>
      </c>
      <c r="F27" s="37" t="s">
        <v>72</v>
      </c>
      <c r="G27" s="37">
        <v>17046864.45</v>
      </c>
      <c r="H27" s="37">
        <v>502526.11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17549390.56</v>
      </c>
      <c r="Q27" s="37" t="s">
        <v>72</v>
      </c>
      <c r="R27" s="35" t="s">
        <v>422</v>
      </c>
      <c r="S27" s="38" t="s">
        <v>419</v>
      </c>
      <c r="T27" s="136" t="s">
        <v>423</v>
      </c>
      <c r="U27" s="152"/>
      <c r="V27" s="37">
        <v>16096062.81</v>
      </c>
      <c r="W27" s="37" t="s">
        <v>72</v>
      </c>
      <c r="X27" s="37">
        <v>16096062.81</v>
      </c>
      <c r="Y27" s="37">
        <v>502526.11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16598588.92</v>
      </c>
      <c r="AH27" s="37" t="s">
        <v>72</v>
      </c>
      <c r="AI27" s="16"/>
    </row>
    <row r="28" spans="1:35" ht="12.75">
      <c r="A28" s="31" t="s">
        <v>420</v>
      </c>
      <c r="B28" s="32" t="s">
        <v>419</v>
      </c>
      <c r="C28" s="132" t="s">
        <v>424</v>
      </c>
      <c r="D28" s="153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420</v>
      </c>
      <c r="S28" s="34" t="s">
        <v>419</v>
      </c>
      <c r="T28" s="130" t="s">
        <v>424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6"/>
    </row>
    <row r="32" spans="1:35" ht="12.75" customHeight="1">
      <c r="A32" s="9" t="s">
        <v>425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6"/>
      <c r="AG33" s="156"/>
      <c r="AH33" s="156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426</v>
      </c>
      <c r="E2" s="49"/>
      <c r="F2" s="49"/>
      <c r="G2" s="49"/>
      <c r="H2" s="49"/>
      <c r="I2" s="49"/>
      <c r="J2" s="49"/>
      <c r="K2" s="49"/>
      <c r="L2" s="49"/>
      <c r="M2" s="51" t="s">
        <v>427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0"/>
      <c r="B4" s="162" t="s">
        <v>26</v>
      </c>
      <c r="C4" s="162" t="s">
        <v>428</v>
      </c>
      <c r="D4" s="164" t="s">
        <v>429</v>
      </c>
      <c r="E4" s="165"/>
      <c r="F4" s="165"/>
      <c r="G4" s="165"/>
      <c r="H4" s="165"/>
      <c r="I4" s="165"/>
      <c r="J4" s="165"/>
      <c r="K4" s="165"/>
      <c r="L4" s="166"/>
      <c r="M4" s="157" t="s">
        <v>430</v>
      </c>
    </row>
    <row r="5" spans="1:13" ht="73.5" customHeight="1">
      <c r="A5" s="161"/>
      <c r="B5" s="163"/>
      <c r="C5" s="163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8"/>
    </row>
    <row r="6" spans="1:13" ht="30" customHeight="1">
      <c r="A6" s="161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1"/>
      <c r="B7" s="57" t="s">
        <v>431</v>
      </c>
      <c r="C7" s="58" t="s">
        <v>432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1"/>
      <c r="B8" s="61" t="s">
        <v>433</v>
      </c>
      <c r="C8" s="62" t="s">
        <v>434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1"/>
      <c r="B9" s="65" t="s">
        <v>435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1"/>
      <c r="B10" s="70" t="s">
        <v>436</v>
      </c>
      <c r="C10" s="71" t="s">
        <v>437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1"/>
      <c r="B11" s="74" t="s">
        <v>438</v>
      </c>
      <c r="C11" s="75" t="s">
        <v>439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1"/>
      <c r="B12" s="74" t="s">
        <v>440</v>
      </c>
      <c r="C12" s="75" t="s">
        <v>441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1"/>
      <c r="B13" s="74" t="s">
        <v>211</v>
      </c>
      <c r="C13" s="75" t="s">
        <v>442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1"/>
      <c r="B14" s="74" t="s">
        <v>443</v>
      </c>
      <c r="C14" s="75" t="s">
        <v>444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1"/>
      <c r="B15" s="74" t="s">
        <v>445</v>
      </c>
      <c r="C15" s="75" t="s">
        <v>446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1"/>
      <c r="B16" s="74" t="s">
        <v>447</v>
      </c>
      <c r="C16" s="75" t="s">
        <v>448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1"/>
      <c r="B17" s="74" t="s">
        <v>449</v>
      </c>
      <c r="C17" s="75" t="s">
        <v>450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1"/>
      <c r="B18" s="76" t="s">
        <v>451</v>
      </c>
      <c r="C18" s="75" t="s">
        <v>452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1"/>
      <c r="B19" s="77" t="s">
        <v>453</v>
      </c>
      <c r="C19" s="78" t="s">
        <v>454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1"/>
      <c r="B20" s="65" t="s">
        <v>435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1"/>
      <c r="B21" s="70" t="s">
        <v>436</v>
      </c>
      <c r="C21" s="79" t="s">
        <v>455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1"/>
      <c r="B22" s="74" t="s">
        <v>438</v>
      </c>
      <c r="C22" s="75" t="s">
        <v>456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1"/>
      <c r="B23" s="74" t="s">
        <v>440</v>
      </c>
      <c r="C23" s="75" t="s">
        <v>457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1"/>
      <c r="B24" s="74" t="s">
        <v>211</v>
      </c>
      <c r="C24" s="75" t="s">
        <v>458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1"/>
      <c r="B25" s="74" t="s">
        <v>443</v>
      </c>
      <c r="C25" s="75" t="s">
        <v>459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1"/>
      <c r="B26" s="74" t="s">
        <v>445</v>
      </c>
      <c r="C26" s="75" t="s">
        <v>460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1"/>
      <c r="B27" s="74" t="s">
        <v>447</v>
      </c>
      <c r="C27" s="75" t="s">
        <v>461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1"/>
      <c r="B28" s="74" t="s">
        <v>449</v>
      </c>
      <c r="C28" s="75" t="s">
        <v>462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1"/>
      <c r="B29" s="76" t="s">
        <v>451</v>
      </c>
      <c r="C29" s="75" t="s">
        <v>463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1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464</v>
      </c>
    </row>
    <row r="31" spans="1:13" ht="32.25" customHeight="1">
      <c r="A31" s="161"/>
      <c r="B31" s="162" t="s">
        <v>26</v>
      </c>
      <c r="C31" s="162" t="s">
        <v>23</v>
      </c>
      <c r="D31" s="164" t="s">
        <v>429</v>
      </c>
      <c r="E31" s="165"/>
      <c r="F31" s="165"/>
      <c r="G31" s="165"/>
      <c r="H31" s="165"/>
      <c r="I31" s="165"/>
      <c r="J31" s="165"/>
      <c r="K31" s="165"/>
      <c r="L31" s="166"/>
      <c r="M31" s="157" t="s">
        <v>430</v>
      </c>
    </row>
    <row r="32" spans="1:13" ht="73.5" customHeight="1">
      <c r="A32" s="161"/>
      <c r="B32" s="163"/>
      <c r="C32" s="163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8"/>
    </row>
    <row r="33" spans="1:13" ht="21" customHeight="1">
      <c r="A33" s="161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1"/>
      <c r="B34" s="77" t="s">
        <v>465</v>
      </c>
      <c r="C34" s="62" t="s">
        <v>466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1"/>
      <c r="B35" s="65" t="s">
        <v>435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1"/>
      <c r="B36" s="70" t="s">
        <v>436</v>
      </c>
      <c r="C36" s="79" t="s">
        <v>467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1"/>
      <c r="B37" s="74" t="s">
        <v>438</v>
      </c>
      <c r="C37" s="75" t="s">
        <v>468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1"/>
      <c r="B38" s="74" t="s">
        <v>440</v>
      </c>
      <c r="C38" s="75" t="s">
        <v>469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1"/>
      <c r="B39" s="74" t="s">
        <v>211</v>
      </c>
      <c r="C39" s="75" t="s">
        <v>470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1"/>
      <c r="B40" s="74" t="s">
        <v>443</v>
      </c>
      <c r="C40" s="75" t="s">
        <v>471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1"/>
      <c r="B41" s="74" t="s">
        <v>445</v>
      </c>
      <c r="C41" s="75" t="s">
        <v>472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1"/>
      <c r="B42" s="74" t="s">
        <v>447</v>
      </c>
      <c r="C42" s="75" t="s">
        <v>473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1"/>
      <c r="B43" s="74" t="s">
        <v>449</v>
      </c>
      <c r="C43" s="75" t="s">
        <v>474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1"/>
      <c r="B44" s="76" t="s">
        <v>451</v>
      </c>
      <c r="C44" s="84" t="s">
        <v>475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9"/>
      <c r="B45" s="77" t="s">
        <v>476</v>
      </c>
      <c r="C45" s="87" t="s">
        <v>477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9"/>
      <c r="B46" s="65" t="s">
        <v>435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9"/>
      <c r="B47" s="70" t="s">
        <v>436</v>
      </c>
      <c r="C47" s="71" t="s">
        <v>478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9"/>
      <c r="B48" s="74" t="s">
        <v>438</v>
      </c>
      <c r="C48" s="75" t="s">
        <v>479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9"/>
      <c r="B49" s="74" t="s">
        <v>440</v>
      </c>
      <c r="C49" s="75" t="s">
        <v>480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9"/>
      <c r="B50" s="74" t="s">
        <v>211</v>
      </c>
      <c r="C50" s="75" t="s">
        <v>481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9"/>
      <c r="B51" s="74" t="s">
        <v>443</v>
      </c>
      <c r="C51" s="75" t="s">
        <v>482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9"/>
      <c r="B52" s="74" t="s">
        <v>445</v>
      </c>
      <c r="C52" s="75" t="s">
        <v>483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9"/>
      <c r="B53" s="74" t="s">
        <v>447</v>
      </c>
      <c r="C53" s="75" t="s">
        <v>484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9"/>
      <c r="B54" s="74" t="s">
        <v>449</v>
      </c>
      <c r="C54" s="75" t="s">
        <v>485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9"/>
      <c r="B55" s="76" t="s">
        <v>451</v>
      </c>
      <c r="C55" s="75" t="s">
        <v>486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9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487</v>
      </c>
    </row>
    <row r="57" spans="1:13" ht="32.25" customHeight="1">
      <c r="A57" s="159"/>
      <c r="B57" s="162" t="s">
        <v>26</v>
      </c>
      <c r="C57" s="162" t="s">
        <v>23</v>
      </c>
      <c r="D57" s="164" t="s">
        <v>429</v>
      </c>
      <c r="E57" s="165"/>
      <c r="F57" s="165"/>
      <c r="G57" s="165"/>
      <c r="H57" s="165"/>
      <c r="I57" s="165"/>
      <c r="J57" s="165"/>
      <c r="K57" s="165"/>
      <c r="L57" s="166"/>
      <c r="M57" s="157" t="s">
        <v>430</v>
      </c>
    </row>
    <row r="58" spans="1:13" ht="73.5" customHeight="1">
      <c r="A58" s="159"/>
      <c r="B58" s="163"/>
      <c r="C58" s="163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8"/>
    </row>
    <row r="59" spans="1:13" ht="21" customHeight="1">
      <c r="A59" s="159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9"/>
      <c r="B60" s="77" t="s">
        <v>488</v>
      </c>
      <c r="C60" s="78" t="s">
        <v>489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9"/>
      <c r="B61" s="65" t="s">
        <v>435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9"/>
      <c r="B62" s="70" t="s">
        <v>436</v>
      </c>
      <c r="C62" s="79" t="s">
        <v>490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9"/>
      <c r="B63" s="74" t="s">
        <v>438</v>
      </c>
      <c r="C63" s="75" t="s">
        <v>491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9"/>
      <c r="B64" s="74" t="s">
        <v>440</v>
      </c>
      <c r="C64" s="75" t="s">
        <v>492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9"/>
      <c r="B65" s="74" t="s">
        <v>211</v>
      </c>
      <c r="C65" s="75" t="s">
        <v>493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9"/>
      <c r="B66" s="74" t="s">
        <v>443</v>
      </c>
      <c r="C66" s="75" t="s">
        <v>494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9"/>
      <c r="B67" s="74" t="s">
        <v>445</v>
      </c>
      <c r="C67" s="75" t="s">
        <v>495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9"/>
      <c r="B68" s="74" t="s">
        <v>447</v>
      </c>
      <c r="C68" s="75" t="s">
        <v>496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9"/>
      <c r="B69" s="74" t="s">
        <v>449</v>
      </c>
      <c r="C69" s="75" t="s">
        <v>497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9"/>
      <c r="B70" s="76" t="s">
        <v>451</v>
      </c>
      <c r="C70" s="75" t="s">
        <v>498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9"/>
      <c r="B71" s="89" t="s">
        <v>499</v>
      </c>
      <c r="C71" s="78" t="s">
        <v>500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9"/>
      <c r="B72" s="65" t="s">
        <v>435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9"/>
      <c r="B73" s="70" t="s">
        <v>436</v>
      </c>
      <c r="C73" s="79" t="s">
        <v>501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9"/>
      <c r="B74" s="74" t="s">
        <v>438</v>
      </c>
      <c r="C74" s="75" t="s">
        <v>502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9"/>
      <c r="B75" s="74" t="s">
        <v>440</v>
      </c>
      <c r="C75" s="75" t="s">
        <v>503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9"/>
      <c r="B76" s="74" t="s">
        <v>211</v>
      </c>
      <c r="C76" s="75" t="s">
        <v>504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9"/>
      <c r="B77" s="74" t="s">
        <v>443</v>
      </c>
      <c r="C77" s="75" t="s">
        <v>505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9"/>
      <c r="B78" s="74" t="s">
        <v>445</v>
      </c>
      <c r="C78" s="75" t="s">
        <v>506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9"/>
      <c r="B79" s="74" t="s">
        <v>447</v>
      </c>
      <c r="C79" s="75" t="s">
        <v>507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9"/>
      <c r="B80" s="74" t="s">
        <v>449</v>
      </c>
      <c r="C80" s="75" t="s">
        <v>508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9"/>
      <c r="B81" s="76" t="s">
        <v>451</v>
      </c>
      <c r="C81" s="84" t="s">
        <v>509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9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510</v>
      </c>
    </row>
    <row r="83" spans="1:13" ht="32.25" customHeight="1">
      <c r="A83" s="159"/>
      <c r="B83" s="162" t="s">
        <v>26</v>
      </c>
      <c r="C83" s="162" t="s">
        <v>23</v>
      </c>
      <c r="D83" s="164" t="s">
        <v>429</v>
      </c>
      <c r="E83" s="165"/>
      <c r="F83" s="165"/>
      <c r="G83" s="165"/>
      <c r="H83" s="165"/>
      <c r="I83" s="165"/>
      <c r="J83" s="165"/>
      <c r="K83" s="165"/>
      <c r="L83" s="166"/>
      <c r="M83" s="157" t="s">
        <v>430</v>
      </c>
    </row>
    <row r="84" spans="1:13" ht="73.5" customHeight="1">
      <c r="A84" s="159"/>
      <c r="B84" s="163"/>
      <c r="C84" s="163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8"/>
    </row>
    <row r="85" spans="1:13" ht="21" customHeight="1">
      <c r="A85" s="159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9"/>
      <c r="B86" s="89" t="s">
        <v>511</v>
      </c>
      <c r="C86" s="78" t="s">
        <v>512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9"/>
      <c r="B87" s="65" t="s">
        <v>435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9"/>
      <c r="B88" s="70" t="s">
        <v>436</v>
      </c>
      <c r="C88" s="79" t="s">
        <v>513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9"/>
      <c r="B89" s="74" t="s">
        <v>438</v>
      </c>
      <c r="C89" s="75" t="s">
        <v>514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9"/>
      <c r="B90" s="74" t="s">
        <v>440</v>
      </c>
      <c r="C90" s="75" t="s">
        <v>515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9"/>
      <c r="B91" s="74" t="s">
        <v>211</v>
      </c>
      <c r="C91" s="75" t="s">
        <v>516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9"/>
      <c r="B92" s="74" t="s">
        <v>443</v>
      </c>
      <c r="C92" s="75" t="s">
        <v>517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9"/>
      <c r="B93" s="74" t="s">
        <v>445</v>
      </c>
      <c r="C93" s="75" t="s">
        <v>518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9"/>
      <c r="B94" s="74" t="s">
        <v>447</v>
      </c>
      <c r="C94" s="75" t="s">
        <v>519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9"/>
      <c r="B95" s="74" t="s">
        <v>449</v>
      </c>
      <c r="C95" s="75" t="s">
        <v>520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9"/>
      <c r="B96" s="76" t="s">
        <v>451</v>
      </c>
      <c r="C96" s="84" t="s">
        <v>521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9"/>
      <c r="B97" s="89" t="s">
        <v>522</v>
      </c>
      <c r="C97" s="78" t="s">
        <v>523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9"/>
      <c r="B98" s="65" t="s">
        <v>435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9"/>
      <c r="B99" s="70" t="s">
        <v>436</v>
      </c>
      <c r="C99" s="79" t="s">
        <v>524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9"/>
      <c r="B100" s="74" t="s">
        <v>438</v>
      </c>
      <c r="C100" s="75" t="s">
        <v>525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9"/>
      <c r="B101" s="74" t="s">
        <v>440</v>
      </c>
      <c r="C101" s="75" t="s">
        <v>526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9"/>
      <c r="B102" s="74" t="s">
        <v>211</v>
      </c>
      <c r="C102" s="75" t="s">
        <v>527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9"/>
      <c r="B103" s="74" t="s">
        <v>443</v>
      </c>
      <c r="C103" s="75" t="s">
        <v>528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9"/>
      <c r="B104" s="74" t="s">
        <v>445</v>
      </c>
      <c r="C104" s="75" t="s">
        <v>529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9"/>
      <c r="B105" s="74" t="s">
        <v>447</v>
      </c>
      <c r="C105" s="75" t="s">
        <v>530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9"/>
      <c r="B106" s="74" t="s">
        <v>449</v>
      </c>
      <c r="C106" s="75" t="s">
        <v>531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9"/>
      <c r="B107" s="76" t="s">
        <v>451</v>
      </c>
      <c r="C107" s="84" t="s">
        <v>532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9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533</v>
      </c>
    </row>
    <row r="109" spans="1:13" ht="32.25" customHeight="1">
      <c r="A109" s="159"/>
      <c r="B109" s="162" t="s">
        <v>26</v>
      </c>
      <c r="C109" s="162" t="s">
        <v>23</v>
      </c>
      <c r="D109" s="164" t="s">
        <v>429</v>
      </c>
      <c r="E109" s="165"/>
      <c r="F109" s="165"/>
      <c r="G109" s="165"/>
      <c r="H109" s="165"/>
      <c r="I109" s="165"/>
      <c r="J109" s="165"/>
      <c r="K109" s="165"/>
      <c r="L109" s="166"/>
      <c r="M109" s="157" t="s">
        <v>430</v>
      </c>
    </row>
    <row r="110" spans="1:13" ht="73.5" customHeight="1">
      <c r="A110" s="159"/>
      <c r="B110" s="163"/>
      <c r="C110" s="163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8"/>
    </row>
    <row r="111" spans="1:13" ht="21" customHeight="1">
      <c r="A111" s="159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9"/>
      <c r="B112" s="89" t="s">
        <v>534</v>
      </c>
      <c r="C112" s="78" t="s">
        <v>535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9"/>
      <c r="B113" s="65" t="s">
        <v>435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9"/>
      <c r="B114" s="70" t="s">
        <v>436</v>
      </c>
      <c r="C114" s="79" t="s">
        <v>536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9"/>
      <c r="B115" s="74" t="s">
        <v>438</v>
      </c>
      <c r="C115" s="79" t="s">
        <v>537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9"/>
      <c r="B116" s="74" t="s">
        <v>440</v>
      </c>
      <c r="C116" s="79" t="s">
        <v>538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9"/>
      <c r="B117" s="74" t="s">
        <v>211</v>
      </c>
      <c r="C117" s="79" t="s">
        <v>539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9"/>
      <c r="B118" s="74" t="s">
        <v>443</v>
      </c>
      <c r="C118" s="79" t="s">
        <v>540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9"/>
      <c r="B119" s="74" t="s">
        <v>445</v>
      </c>
      <c r="C119" s="79" t="s">
        <v>541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9"/>
      <c r="B120" s="74" t="s">
        <v>447</v>
      </c>
      <c r="C120" s="79" t="s">
        <v>542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9"/>
      <c r="B121" s="74" t="s">
        <v>449</v>
      </c>
      <c r="C121" s="79" t="s">
        <v>543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9"/>
      <c r="B122" s="76" t="s">
        <v>451</v>
      </c>
      <c r="C122" s="90" t="s">
        <v>544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545</v>
      </c>
      <c r="B1" t="s">
        <v>43</v>
      </c>
    </row>
    <row r="2" spans="1:2" ht="12.75">
      <c r="A2" t="s">
        <v>546</v>
      </c>
    </row>
    <row r="3" spans="1:2" ht="12.75">
      <c r="A3" t="s">
        <v>547</v>
      </c>
      <c r="B3" t="s">
        <v>548</v>
      </c>
    </row>
    <row r="4" spans="1:2" ht="12.75">
      <c r="A4" t="s">
        <v>549</v>
      </c>
      <c r="B4" t="s">
        <v>18</v>
      </c>
    </row>
    <row r="5" spans="1:2" ht="12.75">
      <c r="A5" t="s">
        <v>550</v>
      </c>
      <c r="B5" t="s">
        <v>55</v>
      </c>
    </row>
    <row r="6" spans="1:2" ht="12.75">
      <c r="A6" t="s">
        <v>551</v>
      </c>
      <c r="B6" t="s">
        <v>57</v>
      </c>
    </row>
    <row r="7" spans="1:2" ht="12.75">
      <c r="A7" t="s">
        <v>552</v>
      </c>
    </row>
    <row r="8" spans="1:2" ht="12.75">
      <c r="A8" t="s">
        <v>553</v>
      </c>
      <c r="B8" t="s">
        <v>554</v>
      </c>
    </row>
    <row r="9" spans="1:2" ht="12.75">
      <c r="A9" t="s">
        <v>555</v>
      </c>
      <c r="B9" t="s">
        <v>556</v>
      </c>
    </row>
    <row r="10" spans="1:2" ht="12.75">
      <c r="A10" t="s">
        <v>557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rep:2.44.0.68</dc:description>
  <cp:lastModifiedBy>Пользователь</cp:lastModifiedBy>
  <cp:lastPrinted>2018-01-11T06:23:28Z</cp:lastPrinted>
  <dcterms:created xsi:type="dcterms:W3CDTF">2018-01-10T11:19:41Z</dcterms:created>
  <dcterms:modified xsi:type="dcterms:W3CDTF">2018-01-16T11:46:43Z</dcterms:modified>
  <cp:category/>
  <cp:version/>
  <cp:contentType/>
  <cp:contentStatus/>
</cp:coreProperties>
</file>